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O:\HALDUS\Martin Maltsev_töökaust\SKA kontorid\Rakvere, Tallinna 30\Muudatus 1\"/>
    </mc:Choice>
  </mc:AlternateContent>
  <xr:revisionPtr revIDLastSave="0" documentId="8_{C7AC440D-4B28-45D1-8217-85AA75EE7350}" xr6:coauthVersionLast="47" xr6:coauthVersionMax="47" xr10:uidLastSave="{00000000-0000-0000-0000-000000000000}"/>
  <bookViews>
    <workbookView xWindow="28680" yWindow="-120" windowWidth="29040" windowHeight="15840" tabRatio="683" xr2:uid="{00000000-000D-0000-FFFF-FFFF00000000}"/>
  </bookViews>
  <sheets>
    <sheet name="Tööde loetelu" sheetId="2" r:id="rId1"/>
    <sheet name="Sisustuse loetelu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3" l="1"/>
  <c r="F22" i="2"/>
  <c r="F17" i="2" l="1"/>
  <c r="E17" i="2"/>
  <c r="E18" i="2" s="1"/>
  <c r="G17" i="3" l="1"/>
  <c r="G18" i="3" s="1"/>
  <c r="F19" i="2"/>
  <c r="F20" i="2" s="1"/>
  <c r="F15" i="3"/>
  <c r="E19" i="2"/>
  <c r="F16" i="3" l="1"/>
  <c r="F17" i="3" s="1"/>
  <c r="F18" i="3" s="1"/>
  <c r="F19" i="3" s="1"/>
  <c r="F20" i="3" s="1"/>
  <c r="F21" i="3" s="1"/>
  <c r="G19" i="3"/>
  <c r="G20" i="3" s="1"/>
  <c r="F21" i="2"/>
  <c r="E20" i="2"/>
  <c r="E21" i="2" s="1"/>
  <c r="E22" i="2" s="1"/>
  <c r="E23" i="2" s="1"/>
  <c r="G21" i="3" l="1"/>
  <c r="F23" i="2"/>
</calcChain>
</file>

<file path=xl/sharedStrings.xml><?xml version="1.0" encoding="utf-8"?>
<sst xmlns="http://schemas.openxmlformats.org/spreadsheetml/2006/main" count="58" uniqueCount="51">
  <si>
    <t>Lisa nr 1</t>
  </si>
  <si>
    <t>Jrk
nr</t>
  </si>
  <si>
    <t xml:space="preserve">Töö nimetus </t>
  </si>
  <si>
    <t>Eeldatav maksumus, EUR, km-ta</t>
  </si>
  <si>
    <t>Tööde maksumus ilma reservita</t>
  </si>
  <si>
    <t>Tellija reserv</t>
  </si>
  <si>
    <t>Tööde maksumus koos reserviga:</t>
  </si>
  <si>
    <t>Tööde maksumus kokku km-ta</t>
  </si>
  <si>
    <t>Käibemaks</t>
  </si>
  <si>
    <t>Tööde maksumus kokku koos km-ga</t>
  </si>
  <si>
    <t>Lisa nr 2</t>
  </si>
  <si>
    <t>Jrk nr</t>
  </si>
  <si>
    <t>Nimetus</t>
  </si>
  <si>
    <t>Kogus, tk</t>
  </si>
  <si>
    <t>Hind, EUR, km-ta</t>
  </si>
  <si>
    <t>Tavasisustus</t>
  </si>
  <si>
    <t>Erisisustus</t>
  </si>
  <si>
    <t>Eeldatav maksumus kokku, km-ta:</t>
  </si>
  <si>
    <t>Sisustuse maksumus koos reserviga:</t>
  </si>
  <si>
    <t>Sisustuse maksumus kokku km-ta</t>
  </si>
  <si>
    <t>Sisustuse maksumus kokku koos km-ga</t>
  </si>
  <si>
    <t>I korruse kaugtöökohad ( nr 12) ettevalmistustööd</t>
  </si>
  <si>
    <t>I korruse kaugtöökohad (nr 12) viimistlustööd põrand-seinad-ripplagi</t>
  </si>
  <si>
    <t>I korruse kaugtöökohad (nr 12) tugev- ja nõrkvoolutööd</t>
  </si>
  <si>
    <t>I korruse kaugtöökohad (nr 12) ehituse muud kulud</t>
  </si>
  <si>
    <t>II korruse puhkeruum (nr 21) ettevalmistustööd</t>
  </si>
  <si>
    <t>II korruse puhkeruum (nr 21) viimistlustööd põrand-seinad-ripplagi</t>
  </si>
  <si>
    <t>II korruse puhkeruum (nr 21) tugev- ja nõrkvoolutööd</t>
  </si>
  <si>
    <t>II korruse puhkeruum (nr 21) vesi-kanalisatsioonitööd</t>
  </si>
  <si>
    <t>II korruse puhkeruum (nr 21) ehituse muud kulud</t>
  </si>
  <si>
    <t xml:space="preserve">Köögitehnika komplekt </t>
  </si>
  <si>
    <t>Kraanikauss, segisti</t>
  </si>
  <si>
    <t>x</t>
  </si>
  <si>
    <t>Üürilepingu nr KPJ-4/2022-221 lisale nr 6.1</t>
  </si>
  <si>
    <t>kaugtöökohtade ja puhkeruumi parendustööd</t>
  </si>
  <si>
    <t>RKASi projektijuhtimise tasu</t>
  </si>
  <si>
    <t>Tegelik maksumus, EUR, km-ta</t>
  </si>
  <si>
    <t>Tegelik maksumus EUR, km-ta</t>
  </si>
  <si>
    <t>Köögimööbli komplekt IKEA Knoxhult koos paigaldusega</t>
  </si>
  <si>
    <t>Külmik Hisense 255 l</t>
  </si>
  <si>
    <t>Integreeritav ahi Hisense, 77 l</t>
  </si>
  <si>
    <t>Integreeritav keraamiline pliidiplaat Electrolux 300 Domino</t>
  </si>
  <si>
    <t>Õhupuhasti Faber , 370 m3/h</t>
  </si>
  <si>
    <t>Mikrolaineahi Hisense , 20 l, 700W</t>
  </si>
  <si>
    <t>Tööde loetelu ja tegelik maksumus - Rakvere, Tallinna tn 30</t>
  </si>
  <si>
    <t>Sisustuse nimekiri ja tegelik maksumus - Rakvere, Tallinna tn 30</t>
  </si>
  <si>
    <t>2.1</t>
  </si>
  <si>
    <t>2.2</t>
  </si>
  <si>
    <t>2.3</t>
  </si>
  <si>
    <t>2.4</t>
  </si>
  <si>
    <t>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</si>
</sst>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3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1"/>
      <color theme="1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charset val="186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2" fillId="0" borderId="0"/>
    <xf numFmtId="0" fontId="10" fillId="0" borderId="0"/>
    <xf numFmtId="0" fontId="11" fillId="0" borderId="0"/>
    <xf numFmtId="0" fontId="9" fillId="0" borderId="0"/>
    <xf numFmtId="0" fontId="8" fillId="0" borderId="0"/>
    <xf numFmtId="0" fontId="11" fillId="0" borderId="0"/>
    <xf numFmtId="0" fontId="12" fillId="0" borderId="0"/>
  </cellStyleXfs>
  <cellXfs count="123">
    <xf numFmtId="0" fontId="0" fillId="0" borderId="0" xfId="0"/>
    <xf numFmtId="0" fontId="15" fillId="0" borderId="0" xfId="5" applyFont="1"/>
    <xf numFmtId="0" fontId="16" fillId="0" borderId="0" xfId="6" applyFont="1"/>
    <xf numFmtId="0" fontId="17" fillId="0" borderId="0" xfId="7" applyFont="1" applyAlignment="1">
      <alignment horizontal="right"/>
    </xf>
    <xf numFmtId="0" fontId="15" fillId="0" borderId="0" xfId="5" applyFont="1" applyAlignment="1">
      <alignment horizontal="left"/>
    </xf>
    <xf numFmtId="0" fontId="12" fillId="0" borderId="0" xfId="7" applyAlignment="1">
      <alignment horizontal="right"/>
    </xf>
    <xf numFmtId="0" fontId="14" fillId="0" borderId="21" xfId="5" applyFont="1" applyBorder="1" applyAlignment="1">
      <alignment wrapText="1"/>
    </xf>
    <xf numFmtId="0" fontId="14" fillId="0" borderId="20" xfId="5" applyFont="1" applyBorder="1" applyAlignment="1">
      <alignment horizontal="center"/>
    </xf>
    <xf numFmtId="0" fontId="14" fillId="0" borderId="22" xfId="5" applyFont="1" applyBorder="1" applyAlignment="1">
      <alignment horizontal="center"/>
    </xf>
    <xf numFmtId="0" fontId="14" fillId="0" borderId="23" xfId="5" applyFont="1" applyBorder="1" applyAlignment="1">
      <alignment horizontal="center" wrapText="1"/>
    </xf>
    <xf numFmtId="0" fontId="14" fillId="0" borderId="21" xfId="5" applyFont="1" applyBorder="1" applyAlignment="1">
      <alignment horizontal="center"/>
    </xf>
    <xf numFmtId="0" fontId="14" fillId="0" borderId="23" xfId="5" applyFont="1" applyBorder="1" applyAlignment="1">
      <alignment horizontal="center"/>
    </xf>
    <xf numFmtId="0" fontId="8" fillId="0" borderId="25" xfId="5" applyBorder="1"/>
    <xf numFmtId="0" fontId="8" fillId="0" borderId="1" xfId="5" applyBorder="1"/>
    <xf numFmtId="0" fontId="8" fillId="0" borderId="27" xfId="5" applyBorder="1"/>
    <xf numFmtId="0" fontId="8" fillId="0" borderId="0" xfId="5"/>
    <xf numFmtId="0" fontId="14" fillId="0" borderId="0" xfId="5" applyFont="1"/>
    <xf numFmtId="9" fontId="8" fillId="3" borderId="17" xfId="5" applyNumberFormat="1" applyFill="1" applyBorder="1" applyAlignment="1">
      <alignment horizontal="right"/>
    </xf>
    <xf numFmtId="0" fontId="13" fillId="0" borderId="0" xfId="5" applyFont="1"/>
    <xf numFmtId="4" fontId="15" fillId="0" borderId="0" xfId="5" applyNumberFormat="1" applyFont="1"/>
    <xf numFmtId="0" fontId="19" fillId="0" borderId="0" xfId="1" applyFont="1" applyAlignment="1">
      <alignment horizontal="right"/>
    </xf>
    <xf numFmtId="0" fontId="20" fillId="0" borderId="0" xfId="1" applyFont="1" applyAlignment="1">
      <alignment horizontal="right"/>
    </xf>
    <xf numFmtId="0" fontId="19" fillId="0" borderId="0" xfId="0" applyFont="1" applyAlignment="1">
      <alignment vertical="center"/>
    </xf>
    <xf numFmtId="0" fontId="8" fillId="0" borderId="0" xfId="0" applyFont="1"/>
    <xf numFmtId="0" fontId="19" fillId="0" borderId="4" xfId="0" applyFont="1" applyBorder="1" applyAlignment="1">
      <alignment vertical="center" wrapText="1"/>
    </xf>
    <xf numFmtId="0" fontId="19" fillId="0" borderId="10" xfId="0" applyFont="1" applyBorder="1" applyAlignment="1">
      <alignment vertical="center" wrapText="1"/>
    </xf>
    <xf numFmtId="0" fontId="20" fillId="0" borderId="5" xfId="0" applyFont="1" applyBorder="1" applyAlignment="1">
      <alignment vertical="center" wrapText="1"/>
    </xf>
    <xf numFmtId="4" fontId="20" fillId="0" borderId="2" xfId="0" applyNumberFormat="1" applyFont="1" applyBorder="1" applyAlignment="1">
      <alignment vertical="center" wrapText="1"/>
    </xf>
    <xf numFmtId="0" fontId="20" fillId="0" borderId="2" xfId="0" applyFont="1" applyBorder="1" applyAlignment="1">
      <alignment horizontal="right" vertical="center" wrapText="1"/>
    </xf>
    <xf numFmtId="0" fontId="20" fillId="0" borderId="12" xfId="0" applyFont="1" applyBorder="1" applyAlignment="1">
      <alignment vertical="center" wrapText="1"/>
    </xf>
    <xf numFmtId="0" fontId="20" fillId="2" borderId="18" xfId="0" applyFont="1" applyFill="1" applyBorder="1" applyAlignment="1">
      <alignment vertical="center" wrapText="1"/>
    </xf>
    <xf numFmtId="0" fontId="8" fillId="2" borderId="19" xfId="0" applyFont="1" applyFill="1" applyBorder="1"/>
    <xf numFmtId="0" fontId="20" fillId="0" borderId="15" xfId="0" applyFont="1" applyBorder="1" applyAlignment="1">
      <alignment vertical="center" wrapText="1"/>
    </xf>
    <xf numFmtId="0" fontId="8" fillId="0" borderId="11" xfId="0" applyFont="1" applyBorder="1" applyAlignment="1">
      <alignment horizontal="right"/>
    </xf>
    <xf numFmtId="0" fontId="20" fillId="0" borderId="7" xfId="0" applyFont="1" applyBorder="1" applyAlignment="1">
      <alignment vertical="center" wrapText="1"/>
    </xf>
    <xf numFmtId="0" fontId="8" fillId="0" borderId="8" xfId="0" applyFont="1" applyBorder="1"/>
    <xf numFmtId="0" fontId="8" fillId="0" borderId="0" xfId="0" applyFont="1" applyAlignment="1">
      <alignment horizontal="center"/>
    </xf>
    <xf numFmtId="0" fontId="14" fillId="0" borderId="1" xfId="0" applyFont="1" applyBorder="1"/>
    <xf numFmtId="4" fontId="8" fillId="0" borderId="0" xfId="0" applyNumberFormat="1" applyFont="1"/>
    <xf numFmtId="0" fontId="20" fillId="0" borderId="4" xfId="0" applyFont="1" applyBorder="1" applyAlignment="1">
      <alignment vertical="center" wrapText="1"/>
    </xf>
    <xf numFmtId="0" fontId="8" fillId="0" borderId="37" xfId="0" applyFont="1" applyBorder="1"/>
    <xf numFmtId="0" fontId="19" fillId="0" borderId="29" xfId="0" applyFont="1" applyBorder="1" applyAlignment="1">
      <alignment vertical="center" wrapText="1"/>
    </xf>
    <xf numFmtId="0" fontId="20" fillId="0" borderId="38" xfId="0" applyFont="1" applyBorder="1" applyAlignment="1">
      <alignment vertical="center" wrapText="1"/>
    </xf>
    <xf numFmtId="0" fontId="8" fillId="0" borderId="37" xfId="0" applyFont="1" applyBorder="1" applyAlignment="1">
      <alignment horizontal="right"/>
    </xf>
    <xf numFmtId="9" fontId="20" fillId="0" borderId="38" xfId="0" applyNumberFormat="1" applyFont="1" applyBorder="1" applyAlignment="1">
      <alignment horizontal="right" vertical="center" wrapText="1"/>
    </xf>
    <xf numFmtId="0" fontId="19" fillId="0" borderId="2" xfId="0" applyFont="1" applyBorder="1" applyAlignment="1">
      <alignment horizontal="right" vertical="center"/>
    </xf>
    <xf numFmtId="0" fontId="14" fillId="2" borderId="40" xfId="0" applyFont="1" applyFill="1" applyBorder="1" applyAlignment="1">
      <alignment horizontal="right"/>
    </xf>
    <xf numFmtId="9" fontId="8" fillId="0" borderId="41" xfId="0" applyNumberFormat="1" applyFont="1" applyBorder="1" applyAlignment="1">
      <alignment horizontal="right"/>
    </xf>
    <xf numFmtId="0" fontId="14" fillId="0" borderId="42" xfId="0" applyFont="1" applyBorder="1" applyAlignment="1">
      <alignment horizontal="right"/>
    </xf>
    <xf numFmtId="0" fontId="19" fillId="0" borderId="43" xfId="0" applyFont="1" applyBorder="1" applyAlignment="1">
      <alignment horizontal="center" vertical="center" wrapText="1"/>
    </xf>
    <xf numFmtId="9" fontId="22" fillId="0" borderId="39" xfId="0" applyNumberFormat="1" applyFont="1" applyBorder="1" applyAlignment="1">
      <alignment horizontal="right"/>
    </xf>
    <xf numFmtId="9" fontId="22" fillId="0" borderId="6" xfId="5" applyNumberFormat="1" applyFont="1" applyBorder="1" applyAlignment="1">
      <alignment horizontal="right"/>
    </xf>
    <xf numFmtId="9" fontId="22" fillId="0" borderId="14" xfId="5" applyNumberFormat="1" applyFont="1" applyBorder="1" applyAlignment="1">
      <alignment horizontal="right"/>
    </xf>
    <xf numFmtId="0" fontId="6" fillId="0" borderId="24" xfId="5" applyFont="1" applyBorder="1" applyAlignment="1">
      <alignment horizontal="center"/>
    </xf>
    <xf numFmtId="0" fontId="6" fillId="0" borderId="48" xfId="5" applyFont="1" applyBorder="1" applyAlignment="1">
      <alignment horizontal="center"/>
    </xf>
    <xf numFmtId="3" fontId="20" fillId="0" borderId="44" xfId="0" applyNumberFormat="1" applyFont="1" applyBorder="1" applyAlignment="1">
      <alignment vertical="center" wrapText="1"/>
    </xf>
    <xf numFmtId="3" fontId="20" fillId="0" borderId="43" xfId="0" applyNumberFormat="1" applyFont="1" applyBorder="1" applyAlignment="1">
      <alignment vertical="center" wrapText="1"/>
    </xf>
    <xf numFmtId="3" fontId="20" fillId="0" borderId="45" xfId="0" applyNumberFormat="1" applyFont="1" applyBorder="1" applyAlignment="1">
      <alignment vertical="center" wrapText="1"/>
    </xf>
    <xf numFmtId="3" fontId="19" fillId="0" borderId="44" xfId="0" applyNumberFormat="1" applyFont="1" applyBorder="1" applyAlignment="1">
      <alignment vertical="center" wrapText="1"/>
    </xf>
    <xf numFmtId="3" fontId="19" fillId="2" borderId="36" xfId="0" applyNumberFormat="1" applyFont="1" applyFill="1" applyBorder="1" applyAlignment="1">
      <alignment vertical="center" wrapText="1"/>
    </xf>
    <xf numFmtId="3" fontId="20" fillId="0" borderId="46" xfId="0" applyNumberFormat="1" applyFont="1" applyBorder="1" applyAlignment="1">
      <alignment vertical="center" wrapText="1"/>
    </xf>
    <xf numFmtId="3" fontId="19" fillId="0" borderId="47" xfId="0" applyNumberFormat="1" applyFont="1" applyBorder="1" applyAlignment="1">
      <alignment vertical="center" wrapText="1"/>
    </xf>
    <xf numFmtId="3" fontId="8" fillId="0" borderId="0" xfId="0" applyNumberFormat="1" applyFont="1"/>
    <xf numFmtId="0" fontId="3" fillId="0" borderId="13" xfId="0" applyFont="1" applyBorder="1" applyAlignment="1">
      <alignment horizontal="right"/>
    </xf>
    <xf numFmtId="4" fontId="20" fillId="0" borderId="44" xfId="0" applyNumberFormat="1" applyFont="1" applyBorder="1" applyAlignment="1">
      <alignment vertical="center" wrapText="1"/>
    </xf>
    <xf numFmtId="4" fontId="20" fillId="0" borderId="43" xfId="0" applyNumberFormat="1" applyFont="1" applyBorder="1" applyAlignment="1">
      <alignment vertical="center" wrapText="1"/>
    </xf>
    <xf numFmtId="4" fontId="20" fillId="0" borderId="45" xfId="0" applyNumberFormat="1" applyFont="1" applyBorder="1" applyAlignment="1">
      <alignment vertical="center" wrapText="1"/>
    </xf>
    <xf numFmtId="4" fontId="19" fillId="0" borderId="44" xfId="0" applyNumberFormat="1" applyFont="1" applyBorder="1" applyAlignment="1">
      <alignment vertical="center" wrapText="1"/>
    </xf>
    <xf numFmtId="4" fontId="19" fillId="2" borderId="36" xfId="0" applyNumberFormat="1" applyFont="1" applyFill="1" applyBorder="1" applyAlignment="1">
      <alignment vertical="center" wrapText="1"/>
    </xf>
    <xf numFmtId="4" fontId="20" fillId="0" borderId="46" xfId="0" applyNumberFormat="1" applyFont="1" applyBorder="1" applyAlignment="1">
      <alignment vertical="center" wrapText="1"/>
    </xf>
    <xf numFmtId="4" fontId="19" fillId="0" borderId="47" xfId="0" applyNumberFormat="1" applyFont="1" applyBorder="1" applyAlignment="1">
      <alignment vertical="center" wrapText="1"/>
    </xf>
    <xf numFmtId="2" fontId="14" fillId="0" borderId="0" xfId="5" applyNumberFormat="1" applyFont="1"/>
    <xf numFmtId="2" fontId="15" fillId="0" borderId="0" xfId="5" applyNumberFormat="1" applyFont="1"/>
    <xf numFmtId="0" fontId="14" fillId="0" borderId="36" xfId="5" applyFont="1" applyBorder="1" applyAlignment="1">
      <alignment horizontal="center" wrapText="1"/>
    </xf>
    <xf numFmtId="1" fontId="8" fillId="3" borderId="44" xfId="5" applyNumberFormat="1" applyFill="1" applyBorder="1"/>
    <xf numFmtId="0" fontId="8" fillId="0" borderId="50" xfId="5" applyBorder="1"/>
    <xf numFmtId="0" fontId="7" fillId="0" borderId="1" xfId="5" applyFont="1" applyBorder="1" applyAlignment="1">
      <alignment horizontal="left"/>
    </xf>
    <xf numFmtId="2" fontId="8" fillId="0" borderId="27" xfId="5" applyNumberFormat="1" applyBorder="1"/>
    <xf numFmtId="1" fontId="14" fillId="2" borderId="46" xfId="5" applyNumberFormat="1" applyFont="1" applyFill="1" applyBorder="1"/>
    <xf numFmtId="1" fontId="14" fillId="2" borderId="44" xfId="5" applyNumberFormat="1" applyFont="1" applyFill="1" applyBorder="1"/>
    <xf numFmtId="1" fontId="14" fillId="2" borderId="47" xfId="5" applyNumberFormat="1" applyFont="1" applyFill="1" applyBorder="1"/>
    <xf numFmtId="2" fontId="8" fillId="3" borderId="44" xfId="5" applyNumberFormat="1" applyFill="1" applyBorder="1"/>
    <xf numFmtId="0" fontId="6" fillId="0" borderId="26" xfId="5" applyFont="1" applyBorder="1" applyAlignment="1">
      <alignment horizontal="center"/>
    </xf>
    <xf numFmtId="0" fontId="15" fillId="4" borderId="24" xfId="5" applyFont="1" applyFill="1" applyBorder="1"/>
    <xf numFmtId="0" fontId="5" fillId="4" borderId="16" xfId="5" applyFont="1" applyFill="1" applyBorder="1" applyAlignment="1">
      <alignment horizontal="left"/>
    </xf>
    <xf numFmtId="0" fontId="8" fillId="4" borderId="9" xfId="5" applyFill="1" applyBorder="1"/>
    <xf numFmtId="2" fontId="8" fillId="4" borderId="25" xfId="5" applyNumberFormat="1" applyFill="1" applyBorder="1"/>
    <xf numFmtId="1" fontId="8" fillId="4" borderId="46" xfId="5" applyNumberFormat="1" applyFill="1" applyBorder="1"/>
    <xf numFmtId="2" fontId="8" fillId="4" borderId="46" xfId="5" applyNumberFormat="1" applyFill="1" applyBorder="1"/>
    <xf numFmtId="0" fontId="15" fillId="4" borderId="26" xfId="5" applyFont="1" applyFill="1" applyBorder="1"/>
    <xf numFmtId="0" fontId="7" fillId="4" borderId="3" xfId="5" applyFont="1" applyFill="1" applyBorder="1" applyAlignment="1">
      <alignment horizontal="left"/>
    </xf>
    <xf numFmtId="0" fontId="8" fillId="4" borderId="1" xfId="5" applyFill="1" applyBorder="1"/>
    <xf numFmtId="2" fontId="8" fillId="4" borderId="27" xfId="5" applyNumberFormat="1" applyFill="1" applyBorder="1"/>
    <xf numFmtId="1" fontId="8" fillId="4" borderId="44" xfId="5" applyNumberFormat="1" applyFill="1" applyBorder="1"/>
    <xf numFmtId="0" fontId="7" fillId="4" borderId="16" xfId="5" applyFont="1" applyFill="1" applyBorder="1" applyAlignment="1">
      <alignment horizontal="left"/>
    </xf>
    <xf numFmtId="1" fontId="8" fillId="4" borderId="49" xfId="5" applyNumberFormat="1" applyFill="1" applyBorder="1"/>
    <xf numFmtId="2" fontId="2" fillId="4" borderId="46" xfId="5" applyNumberFormat="1" applyFont="1" applyFill="1" applyBorder="1"/>
    <xf numFmtId="0" fontId="2" fillId="0" borderId="1" xfId="5" applyFont="1" applyBorder="1" applyAlignment="1">
      <alignment horizontal="left"/>
    </xf>
    <xf numFmtId="4" fontId="8" fillId="0" borderId="0" xfId="0" applyNumberFormat="1" applyFont="1" applyAlignment="1">
      <alignment horizontal="center"/>
    </xf>
    <xf numFmtId="2" fontId="14" fillId="2" borderId="43" xfId="5" applyNumberFormat="1" applyFont="1" applyFill="1" applyBorder="1"/>
    <xf numFmtId="2" fontId="2" fillId="3" borderId="44" xfId="5" applyNumberFormat="1" applyFont="1" applyFill="1" applyBorder="1"/>
    <xf numFmtId="2" fontId="14" fillId="2" borderId="44" xfId="5" applyNumberFormat="1" applyFont="1" applyFill="1" applyBorder="1"/>
    <xf numFmtId="2" fontId="14" fillId="2" borderId="47" xfId="5" applyNumberFormat="1" applyFont="1" applyFill="1" applyBorder="1"/>
    <xf numFmtId="49" fontId="1" fillId="0" borderId="26" xfId="5" applyNumberFormat="1" applyFont="1" applyBorder="1" applyAlignment="1">
      <alignment horizontal="right"/>
    </xf>
    <xf numFmtId="49" fontId="15" fillId="0" borderId="26" xfId="5" applyNumberFormat="1" applyFont="1" applyBorder="1" applyAlignment="1">
      <alignment horizontal="right"/>
    </xf>
    <xf numFmtId="0" fontId="21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8" fillId="0" borderId="0" xfId="5" applyFont="1" applyAlignment="1">
      <alignment horizontal="center"/>
    </xf>
    <xf numFmtId="0" fontId="8" fillId="3" borderId="26" xfId="5" applyFill="1" applyBorder="1" applyAlignment="1">
      <alignment horizontal="right"/>
    </xf>
    <xf numFmtId="0" fontId="8" fillId="3" borderId="1" xfId="5" applyFill="1" applyBorder="1" applyAlignment="1">
      <alignment horizontal="right"/>
    </xf>
    <xf numFmtId="0" fontId="14" fillId="2" borderId="33" xfId="5" applyFont="1" applyFill="1" applyBorder="1" applyAlignment="1">
      <alignment horizontal="right"/>
    </xf>
    <xf numFmtId="0" fontId="14" fillId="2" borderId="34" xfId="5" applyFont="1" applyFill="1" applyBorder="1" applyAlignment="1">
      <alignment horizontal="right"/>
    </xf>
    <xf numFmtId="0" fontId="14" fillId="2" borderId="35" xfId="5" applyFont="1" applyFill="1" applyBorder="1" applyAlignment="1">
      <alignment horizontal="right"/>
    </xf>
    <xf numFmtId="0" fontId="14" fillId="2" borderId="28" xfId="5" applyFont="1" applyFill="1" applyBorder="1" applyAlignment="1">
      <alignment horizontal="right"/>
    </xf>
    <xf numFmtId="0" fontId="14" fillId="2" borderId="29" xfId="5" applyFont="1" applyFill="1" applyBorder="1" applyAlignment="1">
      <alignment horizontal="right"/>
    </xf>
    <xf numFmtId="0" fontId="14" fillId="2" borderId="30" xfId="5" applyFont="1" applyFill="1" applyBorder="1" applyAlignment="1">
      <alignment horizontal="right"/>
    </xf>
    <xf numFmtId="0" fontId="14" fillId="2" borderId="31" xfId="5" applyFont="1" applyFill="1" applyBorder="1" applyAlignment="1">
      <alignment horizontal="right"/>
    </xf>
    <xf numFmtId="0" fontId="14" fillId="2" borderId="0" xfId="5" applyFont="1" applyFill="1" applyAlignment="1">
      <alignment horizontal="right"/>
    </xf>
    <xf numFmtId="0" fontId="14" fillId="2" borderId="32" xfId="5" applyFont="1" applyFill="1" applyBorder="1" applyAlignment="1">
      <alignment horizontal="right"/>
    </xf>
    <xf numFmtId="0" fontId="3" fillId="3" borderId="26" xfId="5" applyFont="1" applyFill="1" applyBorder="1" applyAlignment="1">
      <alignment horizontal="right"/>
    </xf>
    <xf numFmtId="0" fontId="14" fillId="2" borderId="26" xfId="5" applyFont="1" applyFill="1" applyBorder="1" applyAlignment="1">
      <alignment horizontal="right"/>
    </xf>
    <xf numFmtId="0" fontId="14" fillId="2" borderId="1" xfId="5" applyFont="1" applyFill="1" applyBorder="1" applyAlignment="1">
      <alignment horizontal="right"/>
    </xf>
    <xf numFmtId="0" fontId="14" fillId="2" borderId="27" xfId="5" applyFont="1" applyFill="1" applyBorder="1" applyAlignment="1">
      <alignment horizontal="right"/>
    </xf>
  </cellXfs>
  <cellStyles count="8">
    <cellStyle name="Normaallaad" xfId="0" builtinId="0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kas.sharepoint.com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33"/>
  <sheetViews>
    <sheetView tabSelected="1" zoomScaleNormal="100" workbookViewId="0">
      <pane ySplit="7" topLeftCell="A8" activePane="bottomLeft" state="frozen"/>
      <selection pane="bottomLeft" activeCell="C31" sqref="C31"/>
    </sheetView>
  </sheetViews>
  <sheetFormatPr defaultColWidth="9.33203125" defaultRowHeight="15" x14ac:dyDescent="0.25"/>
  <cols>
    <col min="1" max="1" width="2.5" style="23" customWidth="1"/>
    <col min="2" max="2" width="5.5" style="23" customWidth="1"/>
    <col min="3" max="3" width="83" style="23" customWidth="1"/>
    <col min="4" max="4" width="6.33203125" style="23" customWidth="1"/>
    <col min="5" max="5" width="18.1640625" style="36" customWidth="1"/>
    <col min="6" max="6" width="18.1640625" style="23" customWidth="1"/>
    <col min="7" max="7" width="11.6640625" style="23" bestFit="1" customWidth="1"/>
    <col min="8" max="9" width="10.5" style="23" bestFit="1" customWidth="1"/>
    <col min="10" max="16384" width="9.33203125" style="23"/>
  </cols>
  <sheetData>
    <row r="1" spans="2:9" x14ac:dyDescent="0.25">
      <c r="F1" s="20" t="s">
        <v>0</v>
      </c>
    </row>
    <row r="2" spans="2:9" x14ac:dyDescent="0.25">
      <c r="F2" s="21" t="s">
        <v>33</v>
      </c>
    </row>
    <row r="4" spans="2:9" x14ac:dyDescent="0.25">
      <c r="B4" s="105" t="s">
        <v>44</v>
      </c>
      <c r="C4" s="105"/>
      <c r="D4" s="105"/>
      <c r="E4" s="105"/>
      <c r="F4" s="105"/>
    </row>
    <row r="5" spans="2:9" x14ac:dyDescent="0.25">
      <c r="C5" s="106" t="s">
        <v>34</v>
      </c>
      <c r="D5" s="106"/>
      <c r="E5" s="106"/>
      <c r="F5" s="106"/>
    </row>
    <row r="6" spans="2:9" ht="15.75" thickBot="1" x14ac:dyDescent="0.3">
      <c r="B6" s="22"/>
    </row>
    <row r="7" spans="2:9" ht="45" x14ac:dyDescent="0.25">
      <c r="B7" s="24" t="s">
        <v>1</v>
      </c>
      <c r="C7" s="25" t="s">
        <v>2</v>
      </c>
      <c r="D7" s="41"/>
      <c r="E7" s="49" t="s">
        <v>3</v>
      </c>
      <c r="F7" s="49" t="s">
        <v>36</v>
      </c>
    </row>
    <row r="8" spans="2:9" x14ac:dyDescent="0.25">
      <c r="B8" s="26">
        <v>1</v>
      </c>
      <c r="C8" s="27" t="s">
        <v>21</v>
      </c>
      <c r="D8" s="42"/>
      <c r="E8" s="55">
        <v>400</v>
      </c>
      <c r="F8" s="64">
        <v>200</v>
      </c>
    </row>
    <row r="9" spans="2:9" x14ac:dyDescent="0.25">
      <c r="B9" s="26">
        <v>2</v>
      </c>
      <c r="C9" s="27" t="s">
        <v>22</v>
      </c>
      <c r="D9" s="42"/>
      <c r="E9" s="55">
        <v>2800</v>
      </c>
      <c r="F9" s="64">
        <v>3010</v>
      </c>
    </row>
    <row r="10" spans="2:9" x14ac:dyDescent="0.25">
      <c r="B10" s="26">
        <v>3</v>
      </c>
      <c r="C10" s="27" t="s">
        <v>23</v>
      </c>
      <c r="D10" s="42"/>
      <c r="E10" s="55">
        <v>1150</v>
      </c>
      <c r="F10" s="64">
        <v>2480</v>
      </c>
    </row>
    <row r="11" spans="2:9" x14ac:dyDescent="0.25">
      <c r="B11" s="26">
        <v>4</v>
      </c>
      <c r="C11" s="27" t="s">
        <v>24</v>
      </c>
      <c r="D11" s="42"/>
      <c r="E11" s="55">
        <v>350</v>
      </c>
      <c r="F11" s="64">
        <v>150</v>
      </c>
    </row>
    <row r="12" spans="2:9" x14ac:dyDescent="0.25">
      <c r="B12" s="26">
        <v>5</v>
      </c>
      <c r="C12" s="27" t="s">
        <v>25</v>
      </c>
      <c r="D12" s="42"/>
      <c r="E12" s="55">
        <v>400</v>
      </c>
      <c r="F12" s="64">
        <v>0</v>
      </c>
    </row>
    <row r="13" spans="2:9" x14ac:dyDescent="0.25">
      <c r="B13" s="26">
        <v>6</v>
      </c>
      <c r="C13" s="27" t="s">
        <v>26</v>
      </c>
      <c r="D13" s="42"/>
      <c r="E13" s="55">
        <v>3400</v>
      </c>
      <c r="F13" s="64">
        <v>3108</v>
      </c>
    </row>
    <row r="14" spans="2:9" x14ac:dyDescent="0.25">
      <c r="B14" s="26">
        <v>7</v>
      </c>
      <c r="C14" s="27" t="s">
        <v>27</v>
      </c>
      <c r="D14" s="42"/>
      <c r="E14" s="55">
        <v>1800</v>
      </c>
      <c r="F14" s="64">
        <v>1110</v>
      </c>
      <c r="I14" s="38"/>
    </row>
    <row r="15" spans="2:9" x14ac:dyDescent="0.25">
      <c r="B15" s="26">
        <v>8</v>
      </c>
      <c r="C15" s="27" t="s">
        <v>28</v>
      </c>
      <c r="D15" s="42"/>
      <c r="E15" s="55">
        <v>960</v>
      </c>
      <c r="F15" s="64">
        <v>960</v>
      </c>
    </row>
    <row r="16" spans="2:9" ht="15.75" thickBot="1" x14ac:dyDescent="0.3">
      <c r="B16" s="26">
        <v>9</v>
      </c>
      <c r="C16" s="27" t="s">
        <v>29</v>
      </c>
      <c r="D16" s="42"/>
      <c r="E16" s="55">
        <v>450</v>
      </c>
      <c r="F16" s="64">
        <v>200</v>
      </c>
    </row>
    <row r="17" spans="2:9" x14ac:dyDescent="0.25">
      <c r="B17" s="39"/>
      <c r="C17" s="40"/>
      <c r="D17" s="43" t="s">
        <v>4</v>
      </c>
      <c r="E17" s="56">
        <f>SUM(E8:E16)</f>
        <v>11710</v>
      </c>
      <c r="F17" s="65">
        <f>SUM(F8:F16)</f>
        <v>11218</v>
      </c>
    </row>
    <row r="18" spans="2:9" ht="15" customHeight="1" x14ac:dyDescent="0.25">
      <c r="B18" s="26"/>
      <c r="C18" s="28" t="s">
        <v>5</v>
      </c>
      <c r="D18" s="44">
        <v>0.05</v>
      </c>
      <c r="E18" s="57">
        <f>E17*D18</f>
        <v>585.5</v>
      </c>
      <c r="F18" s="66">
        <v>0</v>
      </c>
    </row>
    <row r="19" spans="2:9" ht="15" customHeight="1" x14ac:dyDescent="0.25">
      <c r="B19" s="26"/>
      <c r="C19" s="37"/>
      <c r="D19" s="45" t="s">
        <v>6</v>
      </c>
      <c r="E19" s="58">
        <f>E17+E18</f>
        <v>12295.5</v>
      </c>
      <c r="F19" s="67">
        <f>F17+F18</f>
        <v>11218</v>
      </c>
      <c r="G19" s="62"/>
    </row>
    <row r="20" spans="2:9" ht="15.75" thickBot="1" x14ac:dyDescent="0.3">
      <c r="B20" s="29"/>
      <c r="C20" s="63" t="s">
        <v>35</v>
      </c>
      <c r="D20" s="50">
        <v>7.0000000000000007E-2</v>
      </c>
      <c r="E20" s="57">
        <f>E19*D20</f>
        <v>860.68500000000006</v>
      </c>
      <c r="F20" s="66">
        <f>F19*D20</f>
        <v>785.2600000000001</v>
      </c>
    </row>
    <row r="21" spans="2:9" ht="15.75" thickBot="1" x14ac:dyDescent="0.3">
      <c r="B21" s="30"/>
      <c r="C21" s="31"/>
      <c r="D21" s="46" t="s">
        <v>7</v>
      </c>
      <c r="E21" s="59">
        <f>E19+E20</f>
        <v>13156.184999999999</v>
      </c>
      <c r="F21" s="68">
        <f>F19+F20</f>
        <v>12003.26</v>
      </c>
      <c r="G21" s="62"/>
      <c r="H21" s="38"/>
      <c r="I21" s="38"/>
    </row>
    <row r="22" spans="2:9" x14ac:dyDescent="0.25">
      <c r="B22" s="32"/>
      <c r="C22" s="33" t="s">
        <v>8</v>
      </c>
      <c r="D22" s="47">
        <v>0.22</v>
      </c>
      <c r="E22" s="60">
        <f>D22*E21</f>
        <v>2894.3606999999997</v>
      </c>
      <c r="F22" s="69">
        <f>D22*F21</f>
        <v>2640.7172</v>
      </c>
    </row>
    <row r="23" spans="2:9" ht="15.75" thickBot="1" x14ac:dyDescent="0.3">
      <c r="B23" s="34"/>
      <c r="C23" s="35"/>
      <c r="D23" s="48" t="s">
        <v>9</v>
      </c>
      <c r="E23" s="61">
        <f>E21+E22</f>
        <v>16050.545699999999</v>
      </c>
      <c r="F23" s="70">
        <f>F21+F22</f>
        <v>14643.977200000001</v>
      </c>
      <c r="H23" s="38"/>
    </row>
    <row r="25" spans="2:9" x14ac:dyDescent="0.25">
      <c r="H25" s="38"/>
    </row>
    <row r="27" spans="2:9" x14ac:dyDescent="0.25">
      <c r="H27" s="38"/>
    </row>
    <row r="30" spans="2:9" x14ac:dyDescent="0.25">
      <c r="E30" s="98"/>
    </row>
    <row r="31" spans="2:9" x14ac:dyDescent="0.25">
      <c r="G31" s="38"/>
    </row>
    <row r="32" spans="2:9" x14ac:dyDescent="0.25">
      <c r="F32" s="38"/>
    </row>
    <row r="33" spans="6:6" x14ac:dyDescent="0.25">
      <c r="F33" s="38"/>
    </row>
  </sheetData>
  <mergeCells count="2">
    <mergeCell ref="B4:F4"/>
    <mergeCell ref="C5:F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915C9-6619-4866-902F-810326A0E2A6}">
  <dimension ref="B1:K53"/>
  <sheetViews>
    <sheetView zoomScaleNormal="100" workbookViewId="0">
      <pane ySplit="6" topLeftCell="A7" activePane="bottomLeft" state="frozen"/>
      <selection pane="bottomLeft"/>
    </sheetView>
  </sheetViews>
  <sheetFormatPr defaultColWidth="11.83203125" defaultRowHeight="15" x14ac:dyDescent="0.25"/>
  <cols>
    <col min="1" max="1" width="3.33203125" style="1" customWidth="1"/>
    <col min="2" max="2" width="10.83203125" style="1" customWidth="1"/>
    <col min="3" max="3" width="64.1640625" style="4" bestFit="1" customWidth="1"/>
    <col min="4" max="4" width="21.83203125" style="1" bestFit="1" customWidth="1"/>
    <col min="5" max="5" width="12.5" style="1" bestFit="1" customWidth="1"/>
    <col min="6" max="7" width="19.5" style="1" customWidth="1"/>
    <col min="8" max="9" width="14.1640625" style="1" customWidth="1"/>
    <col min="10" max="16384" width="11.83203125" style="1"/>
  </cols>
  <sheetData>
    <row r="1" spans="2:9" x14ac:dyDescent="0.25">
      <c r="C1" s="2"/>
      <c r="H1" s="20"/>
      <c r="I1" s="3" t="s">
        <v>10</v>
      </c>
    </row>
    <row r="2" spans="2:9" x14ac:dyDescent="0.25">
      <c r="I2" s="21" t="s">
        <v>33</v>
      </c>
    </row>
    <row r="3" spans="2:9" x14ac:dyDescent="0.25">
      <c r="H3" s="5"/>
    </row>
    <row r="4" spans="2:9" x14ac:dyDescent="0.25">
      <c r="C4" s="107" t="s">
        <v>45</v>
      </c>
      <c r="D4" s="107"/>
      <c r="E4" s="107"/>
      <c r="F4" s="107"/>
      <c r="G4" s="107"/>
      <c r="H4" s="107"/>
      <c r="I4" s="107"/>
    </row>
    <row r="5" spans="2:9" ht="15.75" thickBot="1" x14ac:dyDescent="0.3">
      <c r="F5" s="5"/>
      <c r="G5" s="5"/>
    </row>
    <row r="6" spans="2:9" ht="45.75" thickBot="1" x14ac:dyDescent="0.3">
      <c r="B6" s="6" t="s">
        <v>11</v>
      </c>
      <c r="C6" s="7" t="s">
        <v>12</v>
      </c>
      <c r="D6" s="8" t="s">
        <v>13</v>
      </c>
      <c r="E6" s="9" t="s">
        <v>14</v>
      </c>
      <c r="F6" s="73" t="s">
        <v>3</v>
      </c>
      <c r="G6" s="73" t="s">
        <v>37</v>
      </c>
      <c r="H6" s="10" t="s">
        <v>15</v>
      </c>
      <c r="I6" s="11" t="s">
        <v>16</v>
      </c>
    </row>
    <row r="7" spans="2:9" x14ac:dyDescent="0.25">
      <c r="B7" s="83">
        <v>1</v>
      </c>
      <c r="C7" s="84" t="s">
        <v>38</v>
      </c>
      <c r="D7" s="85">
        <v>1</v>
      </c>
      <c r="E7" s="86">
        <v>1200</v>
      </c>
      <c r="F7" s="87">
        <v>2100</v>
      </c>
      <c r="G7" s="88">
        <v>1200</v>
      </c>
      <c r="H7" s="53" t="s">
        <v>32</v>
      </c>
      <c r="I7" s="12"/>
    </row>
    <row r="8" spans="2:9" x14ac:dyDescent="0.25">
      <c r="B8" s="89">
        <v>2</v>
      </c>
      <c r="C8" s="90" t="s">
        <v>30</v>
      </c>
      <c r="D8" s="91">
        <v>1</v>
      </c>
      <c r="E8" s="92">
        <v>1800</v>
      </c>
      <c r="F8" s="93">
        <v>1200</v>
      </c>
      <c r="G8" s="96">
        <v>1800</v>
      </c>
      <c r="H8" s="53" t="s">
        <v>32</v>
      </c>
      <c r="I8" s="14"/>
    </row>
    <row r="9" spans="2:9" x14ac:dyDescent="0.25">
      <c r="B9" s="103" t="s">
        <v>46</v>
      </c>
      <c r="C9" s="76" t="s">
        <v>39</v>
      </c>
      <c r="D9" s="13">
        <v>1</v>
      </c>
      <c r="E9" s="77"/>
      <c r="F9" s="74"/>
      <c r="G9" s="81"/>
      <c r="H9" s="82"/>
      <c r="I9" s="14"/>
    </row>
    <row r="10" spans="2:9" x14ac:dyDescent="0.25">
      <c r="B10" s="104" t="s">
        <v>47</v>
      </c>
      <c r="C10" s="76" t="s">
        <v>40</v>
      </c>
      <c r="D10" s="13">
        <v>1</v>
      </c>
      <c r="E10" s="77"/>
      <c r="F10" s="74"/>
      <c r="G10" s="81"/>
      <c r="H10" s="82"/>
      <c r="I10" s="14"/>
    </row>
    <row r="11" spans="2:9" x14ac:dyDescent="0.25">
      <c r="B11" s="104" t="s">
        <v>48</v>
      </c>
      <c r="C11" s="97" t="s">
        <v>41</v>
      </c>
      <c r="D11" s="13">
        <v>1</v>
      </c>
      <c r="E11" s="77"/>
      <c r="F11" s="74"/>
      <c r="G11" s="81"/>
      <c r="H11" s="82"/>
      <c r="I11" s="14"/>
    </row>
    <row r="12" spans="2:9" x14ac:dyDescent="0.25">
      <c r="B12" s="104" t="s">
        <v>49</v>
      </c>
      <c r="C12" s="97" t="s">
        <v>42</v>
      </c>
      <c r="D12" s="13">
        <v>1</v>
      </c>
      <c r="E12" s="77"/>
      <c r="F12" s="74"/>
      <c r="G12" s="81"/>
      <c r="H12" s="82"/>
      <c r="I12" s="14"/>
    </row>
    <row r="13" spans="2:9" x14ac:dyDescent="0.25">
      <c r="B13" s="104" t="s">
        <v>50</v>
      </c>
      <c r="C13" s="76" t="s">
        <v>43</v>
      </c>
      <c r="D13" s="13">
        <v>1</v>
      </c>
      <c r="E13" s="77"/>
      <c r="F13" s="74"/>
      <c r="G13" s="81"/>
      <c r="H13" s="82"/>
      <c r="I13" s="14"/>
    </row>
    <row r="14" spans="2:9" ht="15.75" thickBot="1" x14ac:dyDescent="0.3">
      <c r="B14" s="83">
        <v>3</v>
      </c>
      <c r="C14" s="94" t="s">
        <v>31</v>
      </c>
      <c r="D14" s="85">
        <v>1</v>
      </c>
      <c r="E14" s="86">
        <v>160</v>
      </c>
      <c r="F14" s="95">
        <v>250</v>
      </c>
      <c r="G14" s="88">
        <v>160</v>
      </c>
      <c r="H14" s="54" t="s">
        <v>32</v>
      </c>
      <c r="I14" s="75"/>
    </row>
    <row r="15" spans="2:9" x14ac:dyDescent="0.25">
      <c r="B15" s="113" t="s">
        <v>17</v>
      </c>
      <c r="C15" s="114"/>
      <c r="D15" s="114"/>
      <c r="E15" s="115"/>
      <c r="F15" s="78">
        <f>SUM(F7:F14)</f>
        <v>3550</v>
      </c>
      <c r="G15" s="99">
        <f>SUM(G7:G14)</f>
        <v>3160</v>
      </c>
      <c r="H15" s="15"/>
      <c r="I15" s="15"/>
    </row>
    <row r="16" spans="2:9" x14ac:dyDescent="0.25">
      <c r="B16" s="108" t="s">
        <v>5</v>
      </c>
      <c r="C16" s="109"/>
      <c r="D16" s="109"/>
      <c r="E16" s="51">
        <v>0.05</v>
      </c>
      <c r="F16" s="74">
        <f>E16*F15</f>
        <v>177.5</v>
      </c>
      <c r="G16" s="100">
        <v>0</v>
      </c>
      <c r="H16" s="15"/>
      <c r="I16" s="15"/>
    </row>
    <row r="17" spans="2:9" x14ac:dyDescent="0.25">
      <c r="B17" s="116" t="s">
        <v>18</v>
      </c>
      <c r="C17" s="117"/>
      <c r="D17" s="117"/>
      <c r="E17" s="118"/>
      <c r="F17" s="79">
        <f>F15+F16</f>
        <v>3727.5</v>
      </c>
      <c r="G17" s="101">
        <f>G15+G16</f>
        <v>3160</v>
      </c>
      <c r="H17" s="15"/>
      <c r="I17" s="15"/>
    </row>
    <row r="18" spans="2:9" x14ac:dyDescent="0.25">
      <c r="B18" s="119" t="s">
        <v>35</v>
      </c>
      <c r="C18" s="109"/>
      <c r="D18" s="109"/>
      <c r="E18" s="52">
        <v>7.0000000000000007E-2</v>
      </c>
      <c r="F18" s="74">
        <f>E18*F17</f>
        <v>260.92500000000001</v>
      </c>
      <c r="G18" s="81">
        <f>E18*G17</f>
        <v>221.20000000000002</v>
      </c>
      <c r="H18" s="16"/>
      <c r="I18" s="16"/>
    </row>
    <row r="19" spans="2:9" x14ac:dyDescent="0.25">
      <c r="B19" s="120" t="s">
        <v>19</v>
      </c>
      <c r="C19" s="121"/>
      <c r="D19" s="121"/>
      <c r="E19" s="122"/>
      <c r="F19" s="79">
        <f>F17+F18</f>
        <v>3988.4250000000002</v>
      </c>
      <c r="G19" s="101">
        <f>G17+G18</f>
        <v>3381.2</v>
      </c>
      <c r="H19" s="71"/>
      <c r="I19" s="16"/>
    </row>
    <row r="20" spans="2:9" x14ac:dyDescent="0.25">
      <c r="B20" s="108" t="s">
        <v>8</v>
      </c>
      <c r="C20" s="109"/>
      <c r="D20" s="109"/>
      <c r="E20" s="17">
        <v>0.22</v>
      </c>
      <c r="F20" s="74">
        <f>F19*E20</f>
        <v>877.45350000000008</v>
      </c>
      <c r="G20" s="81">
        <f>G19*E20</f>
        <v>743.86399999999992</v>
      </c>
      <c r="H20" s="15"/>
      <c r="I20" s="15"/>
    </row>
    <row r="21" spans="2:9" ht="15.75" thickBot="1" x14ac:dyDescent="0.3">
      <c r="B21" s="110" t="s">
        <v>20</v>
      </c>
      <c r="C21" s="111"/>
      <c r="D21" s="111"/>
      <c r="E21" s="112"/>
      <c r="F21" s="80">
        <f>F19+F20</f>
        <v>4865.8785000000007</v>
      </c>
      <c r="G21" s="102">
        <f>G19+G20</f>
        <v>4125.0639999999994</v>
      </c>
      <c r="H21" s="15"/>
      <c r="I21" s="15"/>
    </row>
    <row r="22" spans="2:9" x14ac:dyDescent="0.25">
      <c r="C22" s="18"/>
    </row>
    <row r="35" spans="7:7" x14ac:dyDescent="0.25">
      <c r="G35" s="72"/>
    </row>
    <row r="53" spans="11:11" x14ac:dyDescent="0.25">
      <c r="K53" s="19"/>
    </row>
  </sheetData>
  <mergeCells count="8">
    <mergeCell ref="C4:I4"/>
    <mergeCell ref="B20:D20"/>
    <mergeCell ref="B21:E21"/>
    <mergeCell ref="B15:E15"/>
    <mergeCell ref="B16:D16"/>
    <mergeCell ref="B17:E17"/>
    <mergeCell ref="B18:D18"/>
    <mergeCell ref="B19:E1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f4b4bdc8e4e94978d3cba017b7e1569f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4d34650ce5cdcbfba1c9453d9fde8ac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1CBB4-CAB0-4C04-95B0-C322CE4587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B4FCB1-C731-4AAD-B447-C7C6BAD8B3C7}">
  <ds:schemaRefs>
    <ds:schemaRef ds:uri="http://schemas.openxmlformats.org/package/2006/metadata/core-properties"/>
    <ds:schemaRef ds:uri="a4634551-c501-4e5e-ac96-dde1e0c9b252"/>
    <ds:schemaRef ds:uri="http://purl.org/dc/dcmitype/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4295b89e-2911-42f0-a767-8ca596d6842f"/>
    <ds:schemaRef ds:uri="d65e48b5-f38d-431e-9b4f-47403bf4583f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Tööde loetelu</vt:lpstr>
      <vt:lpstr>Sisustuse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Martin Maltsev</cp:lastModifiedBy>
  <cp:revision/>
  <dcterms:created xsi:type="dcterms:W3CDTF">2016-11-01T06:43:12Z</dcterms:created>
  <dcterms:modified xsi:type="dcterms:W3CDTF">2024-02-06T08:52:32Z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Order">
    <vt:r8>5471600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</Properties>
</file>