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HALDUS\Martin Maltsev_töökaust\SKA kontorid\Rakvere, Tallinna 30\Muudatus 1\"/>
    </mc:Choice>
  </mc:AlternateContent>
  <xr:revisionPtr revIDLastSave="0" documentId="8_{1584E12B-7071-4092-9B84-4E4E75DA32D8}" xr6:coauthVersionLast="47" xr6:coauthVersionMax="47" xr10:uidLastSave="{00000000-0000-0000-0000-000000000000}"/>
  <bookViews>
    <workbookView xWindow="28680" yWindow="-120" windowWidth="29040" windowHeight="15840" tabRatio="842" xr2:uid="{00000000-000D-0000-FFFF-FFFF00000000}"/>
  </bookViews>
  <sheets>
    <sheet name="Lisa 3" sheetId="4" r:id="rId1"/>
    <sheet name="Annuiteetgraafik BIL" sheetId="5" r:id="rId2"/>
    <sheet name="Annuiteetgraafik_PP" sheetId="6" r:id="rId3"/>
    <sheet name="Annuiteetgraafik_TS" sheetId="7"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5" i="4" l="1"/>
  <c r="G33" i="4"/>
  <c r="F34" i="4"/>
  <c r="H35" i="4"/>
  <c r="E34" i="4"/>
  <c r="F15" i="4"/>
  <c r="F16" i="4"/>
  <c r="G18" i="4" l="1"/>
  <c r="H17" i="4"/>
  <c r="E15" i="4"/>
  <c r="E18" i="4"/>
  <c r="H31" i="4" l="1"/>
  <c r="G30" i="4"/>
  <c r="G29" i="4"/>
  <c r="G27" i="4"/>
  <c r="G25" i="4"/>
  <c r="G21" i="4"/>
  <c r="G20" i="4"/>
  <c r="G19" i="4"/>
  <c r="G17" i="4"/>
  <c r="G31" i="4" l="1"/>
  <c r="E15" i="7"/>
  <c r="D15" i="7"/>
  <c r="F15" i="7" s="1"/>
  <c r="E16" i="4" s="1"/>
  <c r="B15" i="7"/>
  <c r="C15" i="7" s="1"/>
  <c r="D9" i="7"/>
  <c r="D8" i="7"/>
  <c r="E16" i="6"/>
  <c r="E15" i="6"/>
  <c r="G15" i="6" s="1"/>
  <c r="D15" i="6"/>
  <c r="C15" i="6"/>
  <c r="B15" i="6"/>
  <c r="B16" i="6" s="1"/>
  <c r="B17" i="6" s="1"/>
  <c r="A15" i="6"/>
  <c r="D9" i="6"/>
  <c r="D8" i="6"/>
  <c r="F15" i="6" l="1"/>
  <c r="G15" i="7"/>
  <c r="B16" i="7"/>
  <c r="A15" i="7"/>
  <c r="B18" i="6"/>
  <c r="G17" i="6"/>
  <c r="F17" i="6"/>
  <c r="D17" i="6"/>
  <c r="A17" i="6"/>
  <c r="E17" i="6"/>
  <c r="C17" i="6"/>
  <c r="D16" i="6"/>
  <c r="F16" i="6" s="1"/>
  <c r="A16" i="6"/>
  <c r="C16" i="6"/>
  <c r="G16" i="6" s="1"/>
  <c r="E27" i="4"/>
  <c r="E29" i="4"/>
  <c r="E30" i="4"/>
  <c r="E25" i="4"/>
  <c r="E19" i="4"/>
  <c r="E20" i="4"/>
  <c r="E21" i="4"/>
  <c r="E17" i="4"/>
  <c r="B17"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8" i="5"/>
  <c r="B19" i="5"/>
  <c r="F4" i="5"/>
  <c r="D8" i="5"/>
  <c r="D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A16" i="7" l="1"/>
  <c r="E16" i="7"/>
  <c r="D16" i="7"/>
  <c r="F16" i="7" s="1"/>
  <c r="C16" i="7"/>
  <c r="B17" i="7"/>
  <c r="E18" i="6"/>
  <c r="D18" i="6"/>
  <c r="B19" i="6"/>
  <c r="G18" i="6"/>
  <c r="F18" i="6"/>
  <c r="C18" i="6"/>
  <c r="A18" i="6"/>
  <c r="E31" i="4"/>
  <c r="M7" i="5"/>
  <c r="M8" i="5"/>
  <c r="M5" i="5"/>
  <c r="M4" i="5"/>
  <c r="E10" i="5" s="1"/>
  <c r="M6" i="5"/>
  <c r="F31" i="4"/>
  <c r="E11" i="5"/>
  <c r="E12" i="5"/>
  <c r="G16" i="7" l="1"/>
  <c r="A17" i="7"/>
  <c r="B18" i="7"/>
  <c r="G17" i="7"/>
  <c r="F17" i="7"/>
  <c r="E17" i="7"/>
  <c r="D17" i="7"/>
  <c r="C17" i="7"/>
  <c r="B20" i="6"/>
  <c r="G19" i="6"/>
  <c r="E19" i="6"/>
  <c r="D19" i="6"/>
  <c r="A19" i="6"/>
  <c r="C19" i="6"/>
  <c r="F19" i="6"/>
  <c r="D20" i="5"/>
  <c r="E19" i="5"/>
  <c r="D23" i="5"/>
  <c r="E25" i="5"/>
  <c r="E30" i="5"/>
  <c r="E32" i="5"/>
  <c r="D37" i="5"/>
  <c r="E39" i="5"/>
  <c r="D41" i="5"/>
  <c r="D44" i="5"/>
  <c r="E46" i="5"/>
  <c r="D51" i="5"/>
  <c r="E54" i="5"/>
  <c r="D56" i="5"/>
  <c r="D59" i="5"/>
  <c r="E61" i="5"/>
  <c r="D66" i="5"/>
  <c r="D71" i="5"/>
  <c r="D73" i="5"/>
  <c r="E76" i="5"/>
  <c r="D25" i="5"/>
  <c r="E20" i="5"/>
  <c r="E21" i="5"/>
  <c r="D39" i="5"/>
  <c r="F39" i="5" s="1"/>
  <c r="E49" i="5"/>
  <c r="E51" i="5"/>
  <c r="D54" i="5"/>
  <c r="F54" i="5" s="1"/>
  <c r="D64" i="5"/>
  <c r="E66" i="5"/>
  <c r="D68" i="5"/>
  <c r="E73" i="5"/>
  <c r="D22" i="5"/>
  <c r="E17" i="5"/>
  <c r="E23" i="5"/>
  <c r="E28" i="5"/>
  <c r="D30" i="5"/>
  <c r="E35" i="5"/>
  <c r="E37" i="5"/>
  <c r="E42" i="5"/>
  <c r="E44" i="5"/>
  <c r="E47" i="5"/>
  <c r="E52" i="5"/>
  <c r="D57" i="5"/>
  <c r="E59" i="5"/>
  <c r="E62" i="5"/>
  <c r="E64" i="5"/>
  <c r="E69" i="5"/>
  <c r="E71" i="5"/>
  <c r="D76" i="5"/>
  <c r="F76" i="5" s="1"/>
  <c r="E56" i="5"/>
  <c r="C17" i="5"/>
  <c r="D21" i="5"/>
  <c r="E24" i="5"/>
  <c r="E26" i="5"/>
  <c r="D28" i="5"/>
  <c r="D33" i="5"/>
  <c r="D35" i="5"/>
  <c r="D49" i="5"/>
  <c r="D52" i="5"/>
  <c r="D60" i="5"/>
  <c r="D62" i="5"/>
  <c r="E67" i="5"/>
  <c r="D69" i="5"/>
  <c r="D74" i="5"/>
  <c r="D19" i="5"/>
  <c r="D32" i="5"/>
  <c r="F32" i="5" s="1"/>
  <c r="E48" i="5"/>
  <c r="D17" i="5"/>
  <c r="D24" i="5"/>
  <c r="D26" i="5"/>
  <c r="D31" i="5"/>
  <c r="E33" i="5"/>
  <c r="E38" i="5"/>
  <c r="D40" i="5"/>
  <c r="D42" i="5"/>
  <c r="D45" i="5"/>
  <c r="D47" i="5"/>
  <c r="E55" i="5"/>
  <c r="E57" i="5"/>
  <c r="D65" i="5"/>
  <c r="D67" i="5"/>
  <c r="E72" i="5"/>
  <c r="E74" i="5"/>
  <c r="E27" i="5"/>
  <c r="D43" i="5"/>
  <c r="E58" i="5"/>
  <c r="E75" i="5"/>
  <c r="E18" i="5"/>
  <c r="E22" i="5"/>
  <c r="E29" i="5"/>
  <c r="E31" i="5"/>
  <c r="D36" i="5"/>
  <c r="E40" i="5"/>
  <c r="E50" i="5"/>
  <c r="E53" i="5"/>
  <c r="D55" i="5"/>
  <c r="D58" i="5"/>
  <c r="E60" i="5"/>
  <c r="E63" i="5"/>
  <c r="E70" i="5"/>
  <c r="D72" i="5"/>
  <c r="D34" i="5"/>
  <c r="D18" i="5"/>
  <c r="D27" i="5"/>
  <c r="D29" i="5"/>
  <c r="E34" i="5"/>
  <c r="E36" i="5"/>
  <c r="D38" i="5"/>
  <c r="E41" i="5"/>
  <c r="E43" i="5"/>
  <c r="E45" i="5"/>
  <c r="D48" i="5"/>
  <c r="D50" i="5"/>
  <c r="D53" i="5"/>
  <c r="D61" i="5"/>
  <c r="D63" i="5"/>
  <c r="E65" i="5"/>
  <c r="D70" i="5"/>
  <c r="D75" i="5"/>
  <c r="D46" i="5"/>
  <c r="E68" i="5"/>
  <c r="F18" i="7" l="1"/>
  <c r="E18" i="7"/>
  <c r="D18" i="7"/>
  <c r="C18" i="7"/>
  <c r="A18" i="7"/>
  <c r="G18" i="7"/>
  <c r="B19" i="7"/>
  <c r="C20" i="6"/>
  <c r="B21" i="6"/>
  <c r="G20" i="6"/>
  <c r="F20" i="6"/>
  <c r="E20" i="6"/>
  <c r="D20" i="6"/>
  <c r="A20" i="6"/>
  <c r="G17" i="5"/>
  <c r="C18" i="5" s="1"/>
  <c r="F51" i="5"/>
  <c r="F25" i="5"/>
  <c r="F30" i="5"/>
  <c r="F52" i="5"/>
  <c r="F26" i="5"/>
  <c r="F49" i="5"/>
  <c r="F29" i="5"/>
  <c r="F67" i="5"/>
  <c r="F24" i="5"/>
  <c r="F35" i="5"/>
  <c r="F58" i="5"/>
  <c r="F27" i="5"/>
  <c r="F19" i="5"/>
  <c r="F55" i="5"/>
  <c r="F72" i="5"/>
  <c r="F47" i="5"/>
  <c r="F38" i="5"/>
  <c r="F17" i="5"/>
  <c r="F14" i="4" s="1"/>
  <c r="F18" i="5"/>
  <c r="F70" i="5"/>
  <c r="F21" i="5"/>
  <c r="F61" i="5"/>
  <c r="F42"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7" i="5"/>
  <c r="F73" i="5"/>
  <c r="F23" i="5"/>
  <c r="F53" i="5"/>
  <c r="F46" i="5"/>
  <c r="F48" i="5"/>
  <c r="F65" i="5"/>
  <c r="F74" i="5"/>
  <c r="F33" i="5"/>
  <c r="F22" i="5"/>
  <c r="F75" i="5"/>
  <c r="F31" i="5"/>
  <c r="F28" i="5"/>
  <c r="F69" i="5"/>
  <c r="F59" i="5"/>
  <c r="F37" i="5"/>
  <c r="F34" i="5"/>
  <c r="F50" i="5"/>
  <c r="F68" i="5"/>
  <c r="F56" i="5"/>
  <c r="F43" i="5"/>
  <c r="F62" i="5"/>
  <c r="F63" i="5"/>
  <c r="F36" i="5"/>
  <c r="F45" i="5"/>
  <c r="F60" i="5"/>
  <c r="F64" i="5"/>
  <c r="F40" i="5"/>
  <c r="F71" i="5"/>
  <c r="F44" i="5"/>
  <c r="F66" i="5"/>
  <c r="F41" i="5"/>
  <c r="F20" i="5"/>
  <c r="E14" i="4" l="1"/>
  <c r="E22" i="4" s="1"/>
  <c r="E33" i="4" s="1"/>
  <c r="E36" i="4" s="1"/>
  <c r="H14" i="4"/>
  <c r="B20" i="7"/>
  <c r="D19" i="7"/>
  <c r="G19" i="7"/>
  <c r="F19" i="7"/>
  <c r="E19" i="7"/>
  <c r="C19" i="7"/>
  <c r="A19" i="7"/>
  <c r="G21" i="6"/>
  <c r="E21" i="6"/>
  <c r="C21" i="6"/>
  <c r="B22" i="6"/>
  <c r="A21" i="6"/>
  <c r="F21" i="6"/>
  <c r="D21" i="6"/>
  <c r="F22" i="4"/>
  <c r="F33" i="4" s="1"/>
  <c r="F36" i="4" s="1"/>
  <c r="F38" i="4" s="1"/>
  <c r="H22" i="4" l="1"/>
  <c r="H33" i="4" s="1"/>
  <c r="G14" i="4"/>
  <c r="G22" i="4" s="1"/>
  <c r="D20" i="7"/>
  <c r="C20" i="7"/>
  <c r="A20" i="7"/>
  <c r="B21" i="7"/>
  <c r="F20" i="7"/>
  <c r="E20" i="7"/>
  <c r="G20" i="7"/>
  <c r="A22" i="6"/>
  <c r="G22" i="6"/>
  <c r="C22" i="6"/>
  <c r="E22" i="6"/>
  <c r="B23" i="6"/>
  <c r="F22" i="6"/>
  <c r="D22" i="6"/>
  <c r="F37" i="4"/>
  <c r="G36" i="4" l="1"/>
  <c r="H36" i="4"/>
  <c r="H38" i="4" s="1"/>
  <c r="H37" i="4"/>
  <c r="B22" i="7"/>
  <c r="G21" i="7"/>
  <c r="F21" i="7"/>
  <c r="E21" i="7"/>
  <c r="D21" i="7"/>
  <c r="C21" i="7"/>
  <c r="A21" i="7"/>
  <c r="F23" i="6"/>
  <c r="E23" i="6"/>
  <c r="C23" i="6"/>
  <c r="A23" i="6"/>
  <c r="D23" i="6"/>
  <c r="B24" i="6"/>
  <c r="G23" i="6"/>
  <c r="A22" i="7" l="1"/>
  <c r="B23" i="7"/>
  <c r="G22" i="7"/>
  <c r="F22" i="7"/>
  <c r="C22" i="7"/>
  <c r="E22" i="7"/>
  <c r="D22" i="7"/>
  <c r="F24" i="6"/>
  <c r="E24" i="6"/>
  <c r="B25" i="6"/>
  <c r="G24" i="6"/>
  <c r="D24" i="6"/>
  <c r="C24" i="6"/>
  <c r="A24" i="6"/>
  <c r="G23" i="7" l="1"/>
  <c r="F23" i="7"/>
  <c r="E23" i="7"/>
  <c r="D23" i="7"/>
  <c r="C23" i="7"/>
  <c r="A23" i="7"/>
  <c r="B24" i="7"/>
  <c r="D25" i="6"/>
  <c r="C25" i="6"/>
  <c r="A25" i="6"/>
  <c r="F25" i="6"/>
  <c r="E25" i="6"/>
  <c r="B26" i="6"/>
  <c r="G25" i="6"/>
  <c r="B25" i="7" l="1"/>
  <c r="G24" i="7"/>
  <c r="F24" i="7"/>
  <c r="E24" i="7"/>
  <c r="D24" i="7"/>
  <c r="C24" i="7"/>
  <c r="A24" i="7"/>
  <c r="B27" i="6"/>
  <c r="F26" i="6"/>
  <c r="D26" i="6"/>
  <c r="C26" i="6"/>
  <c r="G26" i="6"/>
  <c r="E26" i="6"/>
  <c r="A26" i="6"/>
  <c r="E25" i="7" l="1"/>
  <c r="D25" i="7"/>
  <c r="C25" i="7"/>
  <c r="A25" i="7"/>
  <c r="B26" i="7"/>
  <c r="G25" i="7"/>
  <c r="F25" i="7"/>
  <c r="A27" i="6"/>
  <c r="B28" i="6"/>
  <c r="G27" i="6"/>
  <c r="F27" i="6"/>
  <c r="C27" i="6"/>
  <c r="E27" i="6"/>
  <c r="D27" i="6"/>
  <c r="B27" i="7" l="1"/>
  <c r="G26" i="7"/>
  <c r="F26" i="7"/>
  <c r="E26" i="7"/>
  <c r="D26" i="7"/>
  <c r="C26" i="7"/>
  <c r="A26" i="7"/>
  <c r="G28" i="6"/>
  <c r="F28" i="6"/>
  <c r="D28" i="6"/>
  <c r="A28" i="6"/>
  <c r="C28" i="6"/>
  <c r="B29" i="6"/>
  <c r="E28" i="6"/>
  <c r="C27" i="7" l="1"/>
  <c r="A27" i="7"/>
  <c r="B28" i="7"/>
  <c r="G27" i="7"/>
  <c r="E27" i="7"/>
  <c r="F27" i="7"/>
  <c r="D27" i="7"/>
  <c r="B30" i="6"/>
  <c r="G29" i="6"/>
  <c r="F29" i="6"/>
  <c r="E29" i="6"/>
  <c r="D29" i="6"/>
  <c r="C29" i="6"/>
  <c r="A29" i="6"/>
  <c r="G28" i="7" l="1"/>
  <c r="F28" i="7"/>
  <c r="E28" i="7"/>
  <c r="D28" i="7"/>
  <c r="C28" i="7"/>
  <c r="A28" i="7"/>
  <c r="B29" i="7"/>
  <c r="E30" i="6"/>
  <c r="D30" i="6"/>
  <c r="G30" i="6"/>
  <c r="A30" i="6"/>
  <c r="F30" i="6"/>
  <c r="C30" i="6"/>
  <c r="B31" i="6"/>
  <c r="A29" i="7" l="1"/>
  <c r="B30" i="7"/>
  <c r="G29" i="7"/>
  <c r="F29" i="7"/>
  <c r="E29" i="7"/>
  <c r="D29" i="7"/>
  <c r="C29" i="7"/>
  <c r="B32" i="6"/>
  <c r="G31" i="6"/>
  <c r="E31" i="6"/>
  <c r="D31" i="6"/>
  <c r="A31" i="6"/>
  <c r="C31" i="6"/>
  <c r="F31" i="6"/>
  <c r="F30" i="7" l="1"/>
  <c r="E30" i="7"/>
  <c r="D30" i="7"/>
  <c r="C30" i="7"/>
  <c r="A30" i="7"/>
  <c r="B31" i="7"/>
  <c r="G30" i="7"/>
  <c r="C32" i="6"/>
  <c r="B33" i="6"/>
  <c r="G32" i="6"/>
  <c r="F32" i="6"/>
  <c r="E32" i="6"/>
  <c r="D32" i="6"/>
  <c r="A32" i="6"/>
  <c r="B32" i="7" l="1"/>
  <c r="G31" i="7"/>
  <c r="F31" i="7"/>
  <c r="E31" i="7"/>
  <c r="D31" i="7"/>
  <c r="C31" i="7"/>
  <c r="A31" i="7"/>
  <c r="G33" i="6"/>
  <c r="E33" i="6"/>
  <c r="C33" i="6"/>
  <c r="B34" i="6"/>
  <c r="F33" i="6"/>
  <c r="D33" i="6"/>
  <c r="A33" i="6"/>
  <c r="D32" i="7" l="1"/>
  <c r="C32" i="7"/>
  <c r="A32" i="7"/>
  <c r="B33" i="7"/>
  <c r="G32" i="7"/>
  <c r="F32" i="7"/>
  <c r="E32" i="7"/>
  <c r="A34" i="6"/>
  <c r="G34" i="6"/>
  <c r="D34" i="6"/>
  <c r="C34" i="6"/>
  <c r="B35" i="6"/>
  <c r="F34" i="6"/>
  <c r="E34" i="6"/>
  <c r="B34" i="7" l="1"/>
  <c r="G33" i="7"/>
  <c r="F33" i="7"/>
  <c r="E33" i="7"/>
  <c r="D33" i="7"/>
  <c r="C33" i="7"/>
  <c r="A33" i="7"/>
  <c r="F35" i="6"/>
  <c r="E35" i="6"/>
  <c r="C35" i="6"/>
  <c r="A35" i="6"/>
  <c r="B36" i="6"/>
  <c r="G35" i="6"/>
  <c r="D35" i="6"/>
  <c r="A34" i="7" l="1"/>
  <c r="B35" i="7"/>
  <c r="G34" i="7"/>
  <c r="F34" i="7"/>
  <c r="D34" i="7"/>
  <c r="C34" i="7"/>
  <c r="E34" i="7"/>
  <c r="F36" i="6"/>
  <c r="E36" i="6"/>
  <c r="G36" i="6"/>
  <c r="D36" i="6"/>
  <c r="C36" i="6"/>
  <c r="A36" i="6"/>
  <c r="B37" i="6"/>
  <c r="G35" i="7" l="1"/>
  <c r="F35" i="7"/>
  <c r="E35" i="7"/>
  <c r="D35" i="7"/>
  <c r="C35" i="7"/>
  <c r="A35" i="7"/>
  <c r="B36" i="7"/>
  <c r="D37" i="6"/>
  <c r="C37" i="6"/>
  <c r="A37" i="6"/>
  <c r="B38" i="6"/>
  <c r="G37" i="6"/>
  <c r="F37" i="6"/>
  <c r="E37" i="6"/>
  <c r="B37" i="7" l="1"/>
  <c r="G36" i="7"/>
  <c r="F36" i="7"/>
  <c r="E36" i="7"/>
  <c r="D36" i="7"/>
  <c r="A36" i="7"/>
  <c r="C36" i="7"/>
  <c r="B39" i="6"/>
  <c r="F38" i="6"/>
  <c r="D38" i="6"/>
  <c r="C38" i="6"/>
  <c r="G38" i="6"/>
  <c r="E38" i="6"/>
  <c r="A38" i="6"/>
  <c r="E37" i="7" l="1"/>
  <c r="D37" i="7"/>
  <c r="C37" i="7"/>
  <c r="A37" i="7"/>
  <c r="B38" i="7"/>
  <c r="G37" i="7"/>
  <c r="F37" i="7"/>
  <c r="A39" i="6"/>
  <c r="B40" i="6"/>
  <c r="F39" i="6"/>
  <c r="E39" i="6"/>
  <c r="D39" i="6"/>
  <c r="C39" i="6"/>
  <c r="G39" i="6"/>
  <c r="B39" i="7" l="1"/>
  <c r="G38" i="7"/>
  <c r="F38" i="7"/>
  <c r="E38" i="7"/>
  <c r="D38" i="7"/>
  <c r="C38" i="7"/>
  <c r="A38" i="7"/>
  <c r="G40" i="6"/>
  <c r="F40" i="6"/>
  <c r="D40" i="6"/>
  <c r="A40" i="6"/>
  <c r="C40" i="6"/>
  <c r="B41" i="6"/>
  <c r="E40" i="6"/>
  <c r="C39" i="7" l="1"/>
  <c r="A39" i="7"/>
  <c r="B40" i="7"/>
  <c r="G39" i="7"/>
  <c r="F39" i="7"/>
  <c r="D39" i="7"/>
  <c r="E39" i="7"/>
  <c r="B42" i="6"/>
  <c r="G41" i="6"/>
  <c r="F41" i="6"/>
  <c r="E41" i="6"/>
  <c r="D41" i="6"/>
  <c r="C41" i="6"/>
  <c r="A41" i="6"/>
  <c r="G40" i="7" l="1"/>
  <c r="F40" i="7"/>
  <c r="E40" i="7"/>
  <c r="D40" i="7"/>
  <c r="C40" i="7"/>
  <c r="A40" i="7"/>
  <c r="B41" i="7"/>
  <c r="E42" i="6"/>
  <c r="D42" i="6"/>
  <c r="G42" i="6"/>
  <c r="F42" i="6"/>
  <c r="C42" i="6"/>
  <c r="A42" i="6"/>
  <c r="B43" i="6"/>
  <c r="A41" i="7" l="1"/>
  <c r="B42" i="7"/>
  <c r="G41" i="7"/>
  <c r="F41" i="7"/>
  <c r="E41" i="7"/>
  <c r="C41" i="7"/>
  <c r="D41" i="7"/>
  <c r="B44" i="6"/>
  <c r="G43" i="6"/>
  <c r="E43" i="6"/>
  <c r="D43" i="6"/>
  <c r="A43" i="6"/>
  <c r="F43" i="6"/>
  <c r="C43" i="6"/>
  <c r="F42" i="7" l="1"/>
  <c r="E42" i="7"/>
  <c r="D42" i="7"/>
  <c r="C42" i="7"/>
  <c r="A42" i="7"/>
  <c r="G42" i="7"/>
  <c r="B43" i="7"/>
  <c r="C44" i="6"/>
  <c r="B45" i="6"/>
  <c r="G44" i="6"/>
  <c r="F44" i="6"/>
  <c r="E44" i="6"/>
  <c r="D44" i="6"/>
  <c r="A44" i="6"/>
  <c r="B44" i="7" l="1"/>
  <c r="G43" i="7"/>
  <c r="F43" i="7"/>
  <c r="E43" i="7"/>
  <c r="D43" i="7"/>
  <c r="C43" i="7"/>
  <c r="A43" i="7"/>
  <c r="G45" i="6"/>
  <c r="E45" i="6"/>
  <c r="C45" i="6"/>
  <c r="F45" i="6"/>
  <c r="D45" i="6"/>
  <c r="A45" i="6"/>
  <c r="B46" i="6"/>
  <c r="D44" i="7" l="1"/>
  <c r="C44" i="7"/>
  <c r="A44" i="7"/>
  <c r="B45" i="7"/>
  <c r="G44" i="7"/>
  <c r="F44" i="7"/>
  <c r="E44" i="7"/>
  <c r="A46" i="6"/>
  <c r="G46" i="6"/>
  <c r="C46" i="6"/>
  <c r="B47" i="6"/>
  <c r="F46" i="6"/>
  <c r="E46" i="6"/>
  <c r="D46" i="6"/>
  <c r="B46" i="7" l="1"/>
  <c r="G45" i="7"/>
  <c r="F45" i="7"/>
  <c r="E45" i="7"/>
  <c r="D45" i="7"/>
  <c r="C45" i="7"/>
  <c r="A45" i="7"/>
  <c r="F47" i="6"/>
  <c r="E47" i="6"/>
  <c r="C47" i="6"/>
  <c r="A47" i="6"/>
  <c r="G47" i="6"/>
  <c r="B48" i="6"/>
  <c r="D47" i="6"/>
  <c r="A46" i="7" l="1"/>
  <c r="B47" i="7"/>
  <c r="G46" i="7"/>
  <c r="F46" i="7"/>
  <c r="C46" i="7"/>
  <c r="E46" i="7"/>
  <c r="D46" i="7"/>
  <c r="F48" i="6"/>
  <c r="E48" i="6"/>
  <c r="C48" i="6"/>
  <c r="G48" i="6"/>
  <c r="D48" i="6"/>
  <c r="A48" i="6"/>
  <c r="B49" i="6"/>
  <c r="G47" i="7" l="1"/>
  <c r="F47" i="7"/>
  <c r="E47" i="7"/>
  <c r="D47" i="7"/>
  <c r="C47" i="7"/>
  <c r="A47" i="7"/>
  <c r="B48" i="7"/>
  <c r="D49" i="6"/>
  <c r="C49" i="6"/>
  <c r="A49" i="6"/>
  <c r="E49" i="6"/>
  <c r="B50" i="6"/>
  <c r="G49" i="6"/>
  <c r="F49" i="6"/>
  <c r="B49" i="7" l="1"/>
  <c r="G48" i="7"/>
  <c r="F48" i="7"/>
  <c r="E48" i="7"/>
  <c r="D48" i="7"/>
  <c r="A48" i="7"/>
  <c r="C48" i="7"/>
  <c r="B51" i="6"/>
  <c r="F50" i="6"/>
  <c r="D50" i="6"/>
  <c r="C50" i="6"/>
  <c r="A50" i="6"/>
  <c r="G50" i="6"/>
  <c r="E50" i="6"/>
  <c r="E49" i="7" l="1"/>
  <c r="D49" i="7"/>
  <c r="C49" i="7"/>
  <c r="A49" i="7"/>
  <c r="B50" i="7"/>
  <c r="F49" i="7"/>
  <c r="G49" i="7"/>
  <c r="A51" i="6"/>
  <c r="B52" i="6"/>
  <c r="F51" i="6"/>
  <c r="G51" i="6"/>
  <c r="E51" i="6"/>
  <c r="D51" i="6"/>
  <c r="C51" i="6"/>
  <c r="B51" i="7" l="1"/>
  <c r="G50" i="7"/>
  <c r="F50" i="7"/>
  <c r="E50" i="7"/>
  <c r="D50" i="7"/>
  <c r="C50" i="7"/>
  <c r="A50" i="7"/>
  <c r="G52" i="6"/>
  <c r="F52" i="6"/>
  <c r="D52" i="6"/>
  <c r="A52" i="6"/>
  <c r="C52" i="6"/>
  <c r="E52" i="6"/>
  <c r="B53" i="6"/>
  <c r="C51" i="7" l="1"/>
  <c r="A51" i="7"/>
  <c r="B52" i="7"/>
  <c r="G51" i="7"/>
  <c r="D51" i="7"/>
  <c r="E51" i="7"/>
  <c r="F51" i="7"/>
  <c r="B54" i="6"/>
  <c r="G53" i="6"/>
  <c r="F53" i="6"/>
  <c r="D53" i="6"/>
  <c r="E53" i="6"/>
  <c r="C53" i="6"/>
  <c r="A53" i="6"/>
  <c r="G52" i="7" l="1"/>
  <c r="F52" i="7"/>
  <c r="E52" i="7"/>
  <c r="D52" i="7"/>
  <c r="C52" i="7"/>
  <c r="A52" i="7"/>
  <c r="B53" i="7"/>
  <c r="E54" i="6"/>
  <c r="D54" i="6"/>
  <c r="B55" i="6"/>
  <c r="G54" i="6"/>
  <c r="F54" i="6"/>
  <c r="C54" i="6"/>
  <c r="A54" i="6"/>
  <c r="A53" i="7" l="1"/>
  <c r="B54" i="7"/>
  <c r="G53" i="7"/>
  <c r="F53" i="7"/>
  <c r="E53" i="7"/>
  <c r="D53" i="7"/>
  <c r="C53" i="7"/>
  <c r="B56" i="6"/>
  <c r="G55" i="6"/>
  <c r="E55" i="6"/>
  <c r="D55" i="6"/>
  <c r="F55" i="6"/>
  <c r="C55" i="6"/>
  <c r="A55" i="6"/>
  <c r="F54" i="7" l="1"/>
  <c r="E54" i="7"/>
  <c r="D54" i="7"/>
  <c r="C54" i="7"/>
  <c r="A54" i="7"/>
  <c r="G54" i="7"/>
  <c r="B55" i="7"/>
  <c r="C56" i="6"/>
  <c r="B57" i="6"/>
  <c r="G56" i="6"/>
  <c r="F56" i="6"/>
  <c r="E56" i="6"/>
  <c r="D56" i="6"/>
  <c r="A56" i="6"/>
  <c r="B56" i="7" l="1"/>
  <c r="G55" i="7"/>
  <c r="F55" i="7"/>
  <c r="E55" i="7"/>
  <c r="D55" i="7"/>
  <c r="C55" i="7"/>
  <c r="A55" i="7"/>
  <c r="G57" i="6"/>
  <c r="E57" i="6"/>
  <c r="C57" i="6"/>
  <c r="B58" i="6"/>
  <c r="F57" i="6"/>
  <c r="D57" i="6"/>
  <c r="A57" i="6"/>
  <c r="D56" i="7" l="1"/>
  <c r="C56" i="7"/>
  <c r="A56" i="7"/>
  <c r="B57" i="7"/>
  <c r="G56" i="7"/>
  <c r="E56" i="7"/>
  <c r="F56" i="7"/>
  <c r="A58" i="6"/>
  <c r="G58" i="6"/>
  <c r="E58" i="6"/>
  <c r="B59" i="6"/>
  <c r="F58" i="6"/>
  <c r="D58" i="6"/>
  <c r="C58" i="6"/>
  <c r="B58" i="7" l="1"/>
  <c r="G57" i="7"/>
  <c r="F57" i="7"/>
  <c r="E57" i="7"/>
  <c r="D57" i="7"/>
  <c r="C57" i="7"/>
  <c r="A57" i="7"/>
  <c r="F59" i="6"/>
  <c r="E59" i="6"/>
  <c r="C59" i="6"/>
  <c r="A59" i="6"/>
  <c r="D59" i="6"/>
  <c r="B60" i="6"/>
  <c r="G59" i="6"/>
  <c r="A58" i="7" l="1"/>
  <c r="B59" i="7"/>
  <c r="G58" i="7"/>
  <c r="F58" i="7"/>
  <c r="C58" i="7"/>
  <c r="D58" i="7"/>
  <c r="E58" i="7"/>
  <c r="F60" i="6"/>
  <c r="E60" i="6"/>
  <c r="C60" i="6"/>
  <c r="B61" i="6"/>
  <c r="G60" i="6"/>
  <c r="D60" i="6"/>
  <c r="A60" i="6"/>
  <c r="G59" i="7" l="1"/>
  <c r="F59" i="7"/>
  <c r="E59" i="7"/>
  <c r="D59" i="7"/>
  <c r="C59" i="7"/>
  <c r="A59" i="7"/>
  <c r="B60" i="7"/>
  <c r="D61" i="6"/>
  <c r="C61" i="6"/>
  <c r="A61" i="6"/>
  <c r="B62" i="6"/>
  <c r="G61" i="6"/>
  <c r="F61" i="6"/>
  <c r="E61" i="6"/>
  <c r="B61" i="7" l="1"/>
  <c r="G60" i="7"/>
  <c r="F60" i="7"/>
  <c r="E60" i="7"/>
  <c r="D60" i="7"/>
  <c r="C60" i="7"/>
  <c r="A60" i="7"/>
  <c r="B63" i="6"/>
  <c r="F62" i="6"/>
  <c r="D62" i="6"/>
  <c r="C62" i="6"/>
  <c r="A62" i="6"/>
  <c r="E62" i="6"/>
  <c r="G62" i="6"/>
  <c r="E61" i="7" l="1"/>
  <c r="D61" i="7"/>
  <c r="C61" i="7"/>
  <c r="A61" i="7"/>
  <c r="B62" i="7"/>
  <c r="G61" i="7"/>
  <c r="F61" i="7"/>
  <c r="A63" i="6"/>
  <c r="B64" i="6"/>
  <c r="F63" i="6"/>
  <c r="G63" i="6"/>
  <c r="E63" i="6"/>
  <c r="D63" i="6"/>
  <c r="C63" i="6"/>
  <c r="B63" i="7" l="1"/>
  <c r="G62" i="7"/>
  <c r="F62" i="7"/>
  <c r="E62" i="7"/>
  <c r="D62" i="7"/>
  <c r="C62" i="7"/>
  <c r="A62" i="7"/>
  <c r="G64" i="6"/>
  <c r="F64" i="6"/>
  <c r="D64" i="6"/>
  <c r="A64" i="6"/>
  <c r="B65" i="6"/>
  <c r="E64" i="6"/>
  <c r="C64" i="6"/>
  <c r="C63" i="7" l="1"/>
  <c r="A63" i="7"/>
  <c r="B64" i="7"/>
  <c r="G63" i="7"/>
  <c r="E63" i="7"/>
  <c r="F63" i="7"/>
  <c r="D63" i="7"/>
  <c r="B66" i="6"/>
  <c r="G65" i="6"/>
  <c r="F65" i="6"/>
  <c r="D65" i="6"/>
  <c r="E65" i="6"/>
  <c r="C65" i="6"/>
  <c r="A65" i="6"/>
  <c r="G64" i="7" l="1"/>
  <c r="F64" i="7"/>
  <c r="E64" i="7"/>
  <c r="D64" i="7"/>
  <c r="C64" i="7"/>
  <c r="A64" i="7"/>
  <c r="B65" i="7"/>
  <c r="E66" i="6"/>
  <c r="D66" i="6"/>
  <c r="B67" i="6"/>
  <c r="A66" i="6"/>
  <c r="G66" i="6"/>
  <c r="F66" i="6"/>
  <c r="C66" i="6"/>
  <c r="A65" i="7" l="1"/>
  <c r="B66" i="7"/>
  <c r="G65" i="7"/>
  <c r="F65" i="7"/>
  <c r="E65" i="7"/>
  <c r="D65" i="7"/>
  <c r="C65" i="7"/>
  <c r="B68" i="6"/>
  <c r="G67" i="6"/>
  <c r="E67" i="6"/>
  <c r="D67" i="6"/>
  <c r="F67" i="6"/>
  <c r="C67" i="6"/>
  <c r="A67" i="6"/>
  <c r="F66" i="7" l="1"/>
  <c r="E66" i="7"/>
  <c r="D66" i="7"/>
  <c r="C66" i="7"/>
  <c r="A66" i="7"/>
  <c r="B67" i="7"/>
  <c r="G66" i="7"/>
  <c r="C68" i="6"/>
  <c r="B69" i="6"/>
  <c r="G68" i="6"/>
  <c r="F68" i="6"/>
  <c r="E68" i="6"/>
  <c r="D68" i="6"/>
  <c r="A68" i="6"/>
  <c r="B68" i="7" l="1"/>
  <c r="G67" i="7"/>
  <c r="F67" i="7"/>
  <c r="E67" i="7"/>
  <c r="D67" i="7"/>
  <c r="C67" i="7"/>
  <c r="A67" i="7"/>
  <c r="G69" i="6"/>
  <c r="E69" i="6"/>
  <c r="C69" i="6"/>
  <c r="D69" i="6"/>
  <c r="A69" i="6"/>
  <c r="F69" i="6"/>
  <c r="B70" i="6"/>
  <c r="D68" i="7" l="1"/>
  <c r="C68" i="7"/>
  <c r="A68" i="7"/>
  <c r="B69" i="7"/>
  <c r="F68" i="7"/>
  <c r="G68" i="7"/>
  <c r="E68" i="7"/>
  <c r="A70" i="6"/>
  <c r="G70" i="6"/>
  <c r="E70" i="6"/>
  <c r="B71" i="6"/>
  <c r="F70" i="6"/>
  <c r="D70" i="6"/>
  <c r="C70" i="6"/>
  <c r="B70" i="7" l="1"/>
  <c r="G69" i="7"/>
  <c r="F69" i="7"/>
  <c r="E69" i="7"/>
  <c r="D69" i="7"/>
  <c r="C69" i="7"/>
  <c r="A69" i="7"/>
  <c r="F71" i="6"/>
  <c r="E71" i="6"/>
  <c r="C71" i="6"/>
  <c r="A71" i="6"/>
  <c r="B72" i="6"/>
  <c r="G71" i="6"/>
  <c r="D71" i="6"/>
  <c r="A70" i="7" l="1"/>
  <c r="B71" i="7"/>
  <c r="G70" i="7"/>
  <c r="F70" i="7"/>
  <c r="C70" i="7"/>
  <c r="E70" i="7"/>
  <c r="D70" i="7"/>
  <c r="F72" i="6"/>
  <c r="E72" i="6"/>
  <c r="C72" i="6"/>
  <c r="G72" i="6"/>
  <c r="D72" i="6"/>
  <c r="A72" i="6"/>
  <c r="B73" i="6"/>
  <c r="G71" i="7" l="1"/>
  <c r="F71" i="7"/>
  <c r="E71" i="7"/>
  <c r="D71" i="7"/>
  <c r="C71" i="7"/>
  <c r="A71" i="7"/>
  <c r="B72" i="7"/>
  <c r="D73" i="6"/>
  <c r="C73" i="6"/>
  <c r="A73" i="6"/>
  <c r="B74" i="6"/>
  <c r="G73" i="6"/>
  <c r="F73" i="6"/>
  <c r="E73" i="6"/>
  <c r="B73" i="7" l="1"/>
  <c r="G72" i="7"/>
  <c r="F72" i="7"/>
  <c r="E72" i="7"/>
  <c r="D72" i="7"/>
  <c r="C72" i="7"/>
  <c r="A72" i="7"/>
  <c r="B75" i="6"/>
  <c r="F74" i="6"/>
  <c r="D74" i="6"/>
  <c r="C74" i="6"/>
  <c r="A74" i="6"/>
  <c r="G74" i="6"/>
  <c r="E74" i="6"/>
  <c r="E73" i="7" l="1"/>
  <c r="D73" i="7"/>
  <c r="C73" i="7"/>
  <c r="A73" i="7"/>
  <c r="B74" i="7"/>
  <c r="G73" i="7"/>
  <c r="F73" i="7"/>
  <c r="A75" i="6"/>
  <c r="B76" i="6"/>
  <c r="F75" i="6"/>
  <c r="G75" i="6"/>
  <c r="E75" i="6"/>
  <c r="D75" i="6"/>
  <c r="C75" i="6"/>
  <c r="B75" i="7" l="1"/>
  <c r="G74" i="7"/>
  <c r="F74" i="7"/>
  <c r="E74" i="7"/>
  <c r="D74" i="7"/>
  <c r="C74" i="7"/>
  <c r="A74" i="7"/>
  <c r="G76" i="6"/>
  <c r="F76" i="6"/>
  <c r="D76" i="6"/>
  <c r="A76" i="6"/>
  <c r="C76" i="6"/>
  <c r="B77" i="6"/>
  <c r="E76" i="6"/>
  <c r="C75" i="7" l="1"/>
  <c r="A75" i="7"/>
  <c r="B76" i="7"/>
  <c r="G75" i="7"/>
  <c r="E75" i="7"/>
  <c r="D75" i="7"/>
  <c r="F75" i="7"/>
  <c r="B78" i="6"/>
  <c r="G77" i="6"/>
  <c r="F77" i="6"/>
  <c r="D77" i="6"/>
  <c r="E77" i="6"/>
  <c r="C77" i="6"/>
  <c r="A77" i="6"/>
  <c r="G76" i="7" l="1"/>
  <c r="F76" i="7"/>
  <c r="E76" i="7"/>
  <c r="D76" i="7"/>
  <c r="C76" i="7"/>
  <c r="A76" i="7"/>
  <c r="B77" i="7"/>
  <c r="E78" i="6"/>
  <c r="D78" i="6"/>
  <c r="B79" i="6"/>
  <c r="G78" i="6"/>
  <c r="F78" i="6"/>
  <c r="C78" i="6"/>
  <c r="A78" i="6"/>
  <c r="A77" i="7" l="1"/>
  <c r="B78" i="7"/>
  <c r="G77" i="7"/>
  <c r="F77" i="7"/>
  <c r="E77" i="7"/>
  <c r="C77" i="7"/>
  <c r="D77" i="7"/>
  <c r="B80" i="6"/>
  <c r="G79" i="6"/>
  <c r="E79" i="6"/>
  <c r="D79" i="6"/>
  <c r="F79" i="6"/>
  <c r="C79" i="6"/>
  <c r="A79" i="6"/>
  <c r="F78" i="7" l="1"/>
  <c r="E78" i="7"/>
  <c r="D78" i="7"/>
  <c r="C78" i="7"/>
  <c r="A78" i="7"/>
  <c r="G78" i="7"/>
  <c r="B79" i="7"/>
  <c r="C80" i="6"/>
  <c r="B81" i="6"/>
  <c r="G80" i="6"/>
  <c r="A80" i="6"/>
  <c r="F80" i="6"/>
  <c r="E80" i="6"/>
  <c r="D80" i="6"/>
  <c r="B80" i="7" l="1"/>
  <c r="G79" i="7"/>
  <c r="F79" i="7"/>
  <c r="E79" i="7"/>
  <c r="D79" i="7"/>
  <c r="C79" i="7"/>
  <c r="A79" i="7"/>
  <c r="G81" i="6"/>
  <c r="E81" i="6"/>
  <c r="C81" i="6"/>
  <c r="B82" i="6"/>
  <c r="F81" i="6"/>
  <c r="D81" i="6"/>
  <c r="A81" i="6"/>
  <c r="D80" i="7" l="1"/>
  <c r="C80" i="7"/>
  <c r="A80" i="7"/>
  <c r="B81" i="7"/>
  <c r="G80" i="7"/>
  <c r="F80" i="7"/>
  <c r="E80" i="7"/>
  <c r="A82" i="6"/>
  <c r="G82" i="6"/>
  <c r="E82" i="6"/>
  <c r="B83" i="6"/>
  <c r="F82" i="6"/>
  <c r="D82" i="6"/>
  <c r="C82" i="6"/>
  <c r="B82" i="7" l="1"/>
  <c r="G81" i="7"/>
  <c r="F81" i="7"/>
  <c r="E81" i="7"/>
  <c r="D81" i="7"/>
  <c r="C81" i="7"/>
  <c r="A81" i="7"/>
  <c r="F83" i="6"/>
  <c r="E83" i="6"/>
  <c r="C83" i="6"/>
  <c r="A83" i="6"/>
  <c r="D83" i="6"/>
  <c r="B84" i="6"/>
  <c r="G83" i="6"/>
  <c r="A82" i="7" l="1"/>
  <c r="E82" i="7"/>
  <c r="B83" i="7"/>
  <c r="G82" i="7"/>
  <c r="F82" i="7"/>
  <c r="D82" i="7"/>
  <c r="C82" i="7"/>
  <c r="F84" i="6"/>
  <c r="E84" i="6"/>
  <c r="C84" i="6"/>
  <c r="B85" i="6"/>
  <c r="G84" i="6"/>
  <c r="D84" i="6"/>
  <c r="A84" i="6"/>
  <c r="G83" i="7" l="1"/>
  <c r="F83" i="7"/>
  <c r="E83" i="7"/>
  <c r="D83" i="7"/>
  <c r="C83" i="7"/>
  <c r="A83" i="7"/>
  <c r="B84" i="7"/>
  <c r="D85" i="6"/>
  <c r="C85" i="6"/>
  <c r="A85" i="6"/>
  <c r="B86" i="6"/>
  <c r="E85" i="6"/>
  <c r="G85" i="6"/>
  <c r="F85" i="6"/>
  <c r="B85" i="7" l="1"/>
  <c r="G84" i="7"/>
  <c r="C84" i="7"/>
  <c r="F84" i="7"/>
  <c r="E84" i="7"/>
  <c r="D84" i="7"/>
  <c r="A84" i="7"/>
  <c r="B87" i="6"/>
  <c r="F86" i="6"/>
  <c r="D86" i="6"/>
  <c r="C86" i="6"/>
  <c r="A86" i="6"/>
  <c r="E86" i="6"/>
  <c r="G86" i="6"/>
  <c r="E85" i="7" l="1"/>
  <c r="D85" i="7"/>
  <c r="C85" i="7"/>
  <c r="A85" i="7"/>
  <c r="B86" i="7"/>
  <c r="F85" i="7"/>
  <c r="G85" i="7"/>
  <c r="A87" i="6"/>
  <c r="B88" i="6"/>
  <c r="F87" i="6"/>
  <c r="G87" i="6"/>
  <c r="E87" i="6"/>
  <c r="D87" i="6"/>
  <c r="C87" i="6"/>
  <c r="B87" i="7" l="1"/>
  <c r="G86" i="7"/>
  <c r="F86" i="7"/>
  <c r="E86" i="7"/>
  <c r="D86" i="7"/>
  <c r="C86" i="7"/>
  <c r="A86" i="7"/>
  <c r="G88" i="6"/>
  <c r="F88" i="6"/>
  <c r="D88" i="6"/>
  <c r="A88" i="6"/>
  <c r="B89" i="6"/>
  <c r="E88" i="6"/>
  <c r="C88" i="6"/>
  <c r="C87" i="7" l="1"/>
  <c r="A87" i="7"/>
  <c r="B88" i="7"/>
  <c r="G87" i="7"/>
  <c r="D87" i="7"/>
  <c r="F87" i="7"/>
  <c r="E87" i="7"/>
  <c r="B90" i="6"/>
  <c r="G89" i="6"/>
  <c r="F89" i="6"/>
  <c r="D89" i="6"/>
  <c r="E89" i="6"/>
  <c r="C89" i="6"/>
  <c r="A89" i="6"/>
  <c r="G88" i="7" l="1"/>
  <c r="F88" i="7"/>
  <c r="E88" i="7"/>
  <c r="D88" i="7"/>
  <c r="C88" i="7"/>
  <c r="A88" i="7"/>
  <c r="B89" i="7"/>
  <c r="E90" i="6"/>
  <c r="D90" i="6"/>
  <c r="B91" i="6"/>
  <c r="A90" i="6"/>
  <c r="G90" i="6"/>
  <c r="F90" i="6"/>
  <c r="C90" i="6"/>
  <c r="A89" i="7" l="1"/>
  <c r="B90" i="7"/>
  <c r="G89" i="7"/>
  <c r="D89" i="7"/>
  <c r="F89" i="7"/>
  <c r="E89" i="7"/>
  <c r="C89" i="7"/>
  <c r="B92" i="6"/>
  <c r="G91" i="6"/>
  <c r="E91" i="6"/>
  <c r="D91" i="6"/>
  <c r="F91" i="6"/>
  <c r="C91" i="6"/>
  <c r="A91" i="6"/>
  <c r="F90" i="7" l="1"/>
  <c r="E90" i="7"/>
  <c r="D90" i="7"/>
  <c r="C90" i="7"/>
  <c r="A90" i="7"/>
  <c r="B91" i="7"/>
  <c r="G90" i="7"/>
  <c r="C92" i="6"/>
  <c r="B93" i="6"/>
  <c r="G92" i="6"/>
  <c r="F92" i="6"/>
  <c r="E92" i="6"/>
  <c r="D92" i="6"/>
  <c r="A92" i="6"/>
  <c r="B92" i="7" l="1"/>
  <c r="G91" i="7"/>
  <c r="F91" i="7"/>
  <c r="E91" i="7"/>
  <c r="D91" i="7"/>
  <c r="C91" i="7"/>
  <c r="A91" i="7"/>
  <c r="G93" i="6"/>
  <c r="E93" i="6"/>
  <c r="C93" i="6"/>
  <c r="D93" i="6"/>
  <c r="A93" i="6"/>
  <c r="F93" i="6"/>
  <c r="B94" i="6"/>
  <c r="D92" i="7" l="1"/>
  <c r="C92" i="7"/>
  <c r="G92" i="7"/>
  <c r="A92" i="7"/>
  <c r="B93" i="7"/>
  <c r="E92" i="7"/>
  <c r="F92" i="7"/>
  <c r="A94" i="6"/>
  <c r="G94" i="6"/>
  <c r="E94" i="6"/>
  <c r="B95" i="6"/>
  <c r="F94" i="6"/>
  <c r="D94" i="6"/>
  <c r="C94" i="6"/>
  <c r="B94" i="7" l="1"/>
  <c r="G93" i="7"/>
  <c r="F93" i="7"/>
  <c r="E93" i="7"/>
  <c r="D93" i="7"/>
  <c r="C93" i="7"/>
  <c r="A93" i="7"/>
  <c r="F95" i="6"/>
  <c r="E95" i="6"/>
  <c r="C95" i="6"/>
  <c r="A95" i="6"/>
  <c r="B96" i="6"/>
  <c r="G95" i="6"/>
  <c r="D95" i="6"/>
  <c r="A94" i="7" l="1"/>
  <c r="B95" i="7"/>
  <c r="E94" i="7"/>
  <c r="G94" i="7"/>
  <c r="F94" i="7"/>
  <c r="D94" i="7"/>
  <c r="C94" i="7"/>
  <c r="F96" i="6"/>
  <c r="E96" i="6"/>
  <c r="C96" i="6"/>
  <c r="G96" i="6"/>
  <c r="D96" i="6"/>
  <c r="B97" i="6"/>
  <c r="A96" i="6"/>
  <c r="G95" i="7" l="1"/>
  <c r="F95" i="7"/>
  <c r="E95" i="7"/>
  <c r="D95" i="7"/>
  <c r="C95" i="7"/>
  <c r="A95" i="7"/>
  <c r="B96" i="7"/>
  <c r="D97" i="6"/>
  <c r="C97" i="6"/>
  <c r="A97" i="6"/>
  <c r="B98" i="6"/>
  <c r="G97" i="6"/>
  <c r="F97" i="6"/>
  <c r="E97" i="6"/>
  <c r="B97" i="7" l="1"/>
  <c r="G96" i="7"/>
  <c r="F96" i="7"/>
  <c r="C96" i="7"/>
  <c r="E96" i="7"/>
  <c r="D96" i="7"/>
  <c r="A96" i="7"/>
  <c r="B99" i="6"/>
  <c r="F98" i="6"/>
  <c r="D98" i="6"/>
  <c r="C98" i="6"/>
  <c r="A98" i="6"/>
  <c r="G98" i="6"/>
  <c r="E98" i="6"/>
  <c r="E97" i="7" l="1"/>
  <c r="D97" i="7"/>
  <c r="C97" i="7"/>
  <c r="A97" i="7"/>
  <c r="B98" i="7"/>
  <c r="G97" i="7"/>
  <c r="F97" i="7"/>
  <c r="A99" i="6"/>
  <c r="B100" i="6"/>
  <c r="F99" i="6"/>
  <c r="G99" i="6"/>
  <c r="E99" i="6"/>
  <c r="D99" i="6"/>
  <c r="C99" i="6"/>
  <c r="B99" i="7" l="1"/>
  <c r="G98" i="7"/>
  <c r="F98" i="7"/>
  <c r="E98" i="7"/>
  <c r="D98" i="7"/>
  <c r="C98" i="7"/>
  <c r="A98" i="7"/>
  <c r="G100" i="6"/>
  <c r="F100" i="6"/>
  <c r="D100" i="6"/>
  <c r="A100" i="6"/>
  <c r="C100" i="6"/>
  <c r="E100" i="6"/>
  <c r="B101" i="6"/>
  <c r="C99" i="7" l="1"/>
  <c r="A99" i="7"/>
  <c r="F99" i="7"/>
  <c r="B100" i="7"/>
  <c r="G99" i="7"/>
  <c r="E99" i="7"/>
  <c r="D99" i="7"/>
  <c r="B102" i="6"/>
  <c r="G101" i="6"/>
  <c r="F101" i="6"/>
  <c r="D101" i="6"/>
  <c r="E101" i="6"/>
  <c r="C101" i="6"/>
  <c r="A101" i="6"/>
  <c r="G100" i="7" l="1"/>
  <c r="F100" i="7"/>
  <c r="E100" i="7"/>
  <c r="D100" i="7"/>
  <c r="C100" i="7"/>
  <c r="A100" i="7"/>
  <c r="B101" i="7"/>
  <c r="E102" i="6"/>
  <c r="C102" i="6"/>
  <c r="D102" i="6"/>
  <c r="B103" i="6"/>
  <c r="G102" i="6"/>
  <c r="F102" i="6"/>
  <c r="A102" i="6"/>
  <c r="A101" i="7" l="1"/>
  <c r="B102" i="7"/>
  <c r="G101" i="7"/>
  <c r="D101" i="7"/>
  <c r="F101" i="7"/>
  <c r="E101" i="7"/>
  <c r="C101" i="7"/>
  <c r="B104" i="6"/>
  <c r="G103" i="6"/>
  <c r="E103" i="6"/>
  <c r="D103" i="6"/>
  <c r="F103" i="6"/>
  <c r="C103" i="6"/>
  <c r="A103" i="6"/>
  <c r="F102" i="7" l="1"/>
  <c r="E102" i="7"/>
  <c r="D102" i="7"/>
  <c r="C102" i="7"/>
  <c r="A102" i="7"/>
  <c r="B103" i="7"/>
  <c r="G102" i="7"/>
  <c r="C104" i="6"/>
  <c r="A104" i="6"/>
  <c r="B105" i="6"/>
  <c r="G104" i="6"/>
  <c r="D104" i="6"/>
  <c r="F104" i="6"/>
  <c r="E104" i="6"/>
  <c r="B104" i="7" l="1"/>
  <c r="G103" i="7"/>
  <c r="F103" i="7"/>
  <c r="E103" i="7"/>
  <c r="D103" i="7"/>
  <c r="C103" i="7"/>
  <c r="A103" i="7"/>
  <c r="G105" i="6"/>
  <c r="F105" i="6"/>
  <c r="E105" i="6"/>
  <c r="C105" i="6"/>
  <c r="B106" i="6"/>
  <c r="D105" i="6"/>
  <c r="A105" i="6"/>
  <c r="D104" i="7" l="1"/>
  <c r="C104" i="7"/>
  <c r="A104" i="7"/>
  <c r="B105" i="7"/>
  <c r="G104" i="7"/>
  <c r="E104" i="7"/>
  <c r="F104" i="7"/>
  <c r="A106" i="6"/>
  <c r="G106" i="6"/>
  <c r="E106" i="6"/>
  <c r="B107" i="6"/>
  <c r="F106" i="6"/>
  <c r="D106" i="6"/>
  <c r="C106" i="6"/>
  <c r="B106" i="7" l="1"/>
  <c r="G105" i="7"/>
  <c r="F105" i="7"/>
  <c r="E105" i="7"/>
  <c r="D105" i="7"/>
  <c r="C105" i="7"/>
  <c r="A105" i="7"/>
  <c r="F107" i="6"/>
  <c r="E107" i="6"/>
  <c r="D107" i="6"/>
  <c r="C107" i="6"/>
  <c r="A107" i="6"/>
  <c r="B108" i="6"/>
  <c r="G107" i="6"/>
  <c r="A106" i="7" l="1"/>
  <c r="B107" i="7"/>
  <c r="E106" i="7"/>
  <c r="G106" i="7"/>
  <c r="F106" i="7"/>
  <c r="C106" i="7"/>
  <c r="D106" i="7"/>
  <c r="B109" i="6"/>
  <c r="G108" i="6"/>
  <c r="F108" i="6"/>
  <c r="E108" i="6"/>
  <c r="C108" i="6"/>
  <c r="A108" i="6"/>
  <c r="D108" i="6"/>
  <c r="G107" i="7" l="1"/>
  <c r="F107" i="7"/>
  <c r="E107" i="7"/>
  <c r="D107" i="7"/>
  <c r="C107" i="7"/>
  <c r="A107" i="7"/>
  <c r="B108" i="7"/>
  <c r="D109" i="6"/>
  <c r="C109" i="6"/>
  <c r="A109" i="6"/>
  <c r="B110" i="6"/>
  <c r="G109" i="6"/>
  <c r="F109" i="6"/>
  <c r="E109" i="6"/>
  <c r="C108" i="7" l="1"/>
  <c r="B109" i="7"/>
  <c r="G108" i="7"/>
  <c r="F108" i="7"/>
  <c r="E108" i="7"/>
  <c r="D108" i="7"/>
  <c r="A108" i="7"/>
  <c r="B111" i="6"/>
  <c r="G110" i="6"/>
  <c r="F110" i="6"/>
  <c r="E110" i="6"/>
  <c r="D110" i="6"/>
  <c r="C110" i="6"/>
  <c r="A110" i="6"/>
  <c r="E109" i="7" l="1"/>
  <c r="D109" i="7"/>
  <c r="C109" i="7"/>
  <c r="A109" i="7"/>
  <c r="B110" i="7"/>
  <c r="G109" i="7"/>
  <c r="F109" i="7"/>
  <c r="A111" i="6"/>
  <c r="B112" i="6"/>
  <c r="F111" i="6"/>
  <c r="G111" i="6"/>
  <c r="E111" i="6"/>
  <c r="D111" i="6"/>
  <c r="C111" i="6"/>
  <c r="B111" i="7" l="1"/>
  <c r="G110" i="7"/>
  <c r="F110" i="7"/>
  <c r="E110" i="7"/>
  <c r="D110" i="7"/>
  <c r="C110" i="7"/>
  <c r="A110" i="7"/>
  <c r="G112" i="6"/>
  <c r="F112" i="6"/>
  <c r="E112" i="6"/>
  <c r="D112" i="6"/>
  <c r="C112" i="6"/>
  <c r="A112" i="6"/>
  <c r="B113" i="6"/>
  <c r="C111" i="7" l="1"/>
  <c r="A111" i="7"/>
  <c r="B112" i="7"/>
  <c r="F111" i="7"/>
  <c r="G111" i="7"/>
  <c r="E111" i="7"/>
  <c r="D111" i="7"/>
  <c r="B114" i="6"/>
  <c r="G113" i="6"/>
  <c r="F113" i="6"/>
  <c r="D113" i="6"/>
  <c r="C113" i="6"/>
  <c r="A113" i="6"/>
  <c r="E113" i="6"/>
  <c r="G112" i="7" l="1"/>
  <c r="F112" i="7"/>
  <c r="E112" i="7"/>
  <c r="D112" i="7"/>
  <c r="C112" i="7"/>
  <c r="A112" i="7"/>
  <c r="B113" i="7"/>
  <c r="E114" i="6"/>
  <c r="D114" i="6"/>
  <c r="C114" i="6"/>
  <c r="A114" i="6"/>
  <c r="B115" i="6"/>
  <c r="G114" i="6"/>
  <c r="F114" i="6"/>
  <c r="A113" i="7" l="1"/>
  <c r="D113" i="7"/>
  <c r="B114" i="7"/>
  <c r="G113" i="7"/>
  <c r="F113" i="7"/>
  <c r="E113" i="7"/>
  <c r="C113" i="7"/>
  <c r="B116" i="6"/>
  <c r="G115" i="6"/>
  <c r="F115" i="6"/>
  <c r="E115" i="6"/>
  <c r="D115" i="6"/>
  <c r="C115" i="6"/>
  <c r="A115" i="6"/>
  <c r="F114" i="7" l="1"/>
  <c r="E114" i="7"/>
  <c r="D114" i="7"/>
  <c r="C114" i="7"/>
  <c r="A114" i="7"/>
  <c r="B115" i="7"/>
  <c r="G114" i="7"/>
  <c r="D116" i="6"/>
  <c r="C116" i="6"/>
  <c r="A116" i="6"/>
  <c r="B117" i="6"/>
  <c r="G116" i="6"/>
  <c r="F116" i="6"/>
  <c r="E116" i="6"/>
  <c r="B116" i="7" l="1"/>
  <c r="G115" i="7"/>
  <c r="F115" i="7"/>
  <c r="E115" i="7"/>
  <c r="D115" i="7"/>
  <c r="C115" i="7"/>
  <c r="A115" i="7"/>
  <c r="B118" i="6"/>
  <c r="G117" i="6"/>
  <c r="F117" i="6"/>
  <c r="E117" i="6"/>
  <c r="D117" i="6"/>
  <c r="C117" i="6"/>
  <c r="A117" i="6"/>
  <c r="D116" i="7" l="1"/>
  <c r="C116" i="7"/>
  <c r="A116" i="7"/>
  <c r="B117" i="7"/>
  <c r="G116" i="7"/>
  <c r="F116" i="7"/>
  <c r="E116" i="7"/>
  <c r="A118" i="6"/>
  <c r="B119" i="6"/>
  <c r="G118" i="6"/>
  <c r="E118" i="6"/>
  <c r="F118" i="6"/>
  <c r="D118" i="6"/>
  <c r="C118" i="6"/>
  <c r="B118" i="7" l="1"/>
  <c r="G117" i="7"/>
  <c r="F117" i="7"/>
  <c r="E117" i="7"/>
  <c r="D117" i="7"/>
  <c r="C117" i="7"/>
  <c r="A117" i="7"/>
  <c r="G119" i="6"/>
  <c r="F119" i="6"/>
  <c r="E119" i="6"/>
  <c r="D119" i="6"/>
  <c r="C119" i="6"/>
  <c r="A119" i="6"/>
  <c r="B120" i="6"/>
  <c r="A118" i="7" l="1"/>
  <c r="E118" i="7"/>
  <c r="B119" i="7"/>
  <c r="G118" i="7"/>
  <c r="F118" i="7"/>
  <c r="D118" i="7"/>
  <c r="C118" i="7"/>
  <c r="B121" i="6"/>
  <c r="G120" i="6"/>
  <c r="F120" i="6"/>
  <c r="E120" i="6"/>
  <c r="D120" i="6"/>
  <c r="C120" i="6"/>
  <c r="A120" i="6"/>
  <c r="G119" i="7" l="1"/>
  <c r="F119" i="7"/>
  <c r="E119" i="7"/>
  <c r="D119" i="7"/>
  <c r="C119" i="7"/>
  <c r="A119" i="7"/>
  <c r="B120" i="7"/>
  <c r="E121" i="6"/>
  <c r="D121" i="6"/>
  <c r="C121" i="6"/>
  <c r="A121" i="6"/>
  <c r="B122" i="6"/>
  <c r="F121" i="6"/>
  <c r="G121" i="6"/>
  <c r="C120" i="7" l="1"/>
  <c r="B121" i="7"/>
  <c r="G120" i="7"/>
  <c r="F120" i="7"/>
  <c r="E120" i="7"/>
  <c r="D120" i="7"/>
  <c r="A120" i="7"/>
  <c r="B123" i="6"/>
  <c r="G122" i="6"/>
  <c r="F122" i="6"/>
  <c r="E122" i="6"/>
  <c r="D122" i="6"/>
  <c r="C122" i="6"/>
  <c r="A122" i="6"/>
  <c r="E121" i="7" l="1"/>
  <c r="D121" i="7"/>
  <c r="C121" i="7"/>
  <c r="A121" i="7"/>
  <c r="B122" i="7"/>
  <c r="G121" i="7"/>
  <c r="F121" i="7"/>
  <c r="C123" i="6"/>
  <c r="A123" i="6"/>
  <c r="B124" i="6"/>
  <c r="G123" i="6"/>
  <c r="F123" i="6"/>
  <c r="E123" i="6"/>
  <c r="D123" i="6"/>
  <c r="B123" i="7" l="1"/>
  <c r="G122" i="7"/>
  <c r="F122" i="7"/>
  <c r="E122" i="7"/>
  <c r="D122" i="7"/>
  <c r="A122" i="7"/>
  <c r="C122" i="7"/>
  <c r="G124" i="6"/>
  <c r="F124" i="6"/>
  <c r="E124" i="6"/>
  <c r="D124" i="6"/>
  <c r="C124" i="6"/>
  <c r="A124" i="6"/>
  <c r="B125" i="6"/>
  <c r="C123" i="7" l="1"/>
  <c r="A123" i="7"/>
  <c r="B124" i="7"/>
  <c r="G123" i="7"/>
  <c r="F123" i="7"/>
  <c r="D123" i="7"/>
  <c r="E123" i="7"/>
  <c r="A125" i="6"/>
  <c r="B126" i="6"/>
  <c r="G125" i="6"/>
  <c r="F125" i="6"/>
  <c r="E125" i="6"/>
  <c r="D125" i="6"/>
  <c r="C125" i="6"/>
  <c r="G124" i="7" l="1"/>
  <c r="F124" i="7"/>
  <c r="E124" i="7"/>
  <c r="D124" i="7"/>
  <c r="C124" i="7"/>
  <c r="A124" i="7"/>
  <c r="B125" i="7"/>
  <c r="F126" i="6"/>
  <c r="E126" i="6"/>
  <c r="D126" i="6"/>
  <c r="C126" i="6"/>
  <c r="A126" i="6"/>
  <c r="B127" i="6"/>
  <c r="G126" i="6"/>
  <c r="A125" i="7" l="1"/>
  <c r="B126" i="7"/>
  <c r="G125" i="7"/>
  <c r="D125" i="7"/>
  <c r="F125" i="7"/>
  <c r="E125" i="7"/>
  <c r="C125" i="7"/>
  <c r="B128" i="6"/>
  <c r="G127" i="6"/>
  <c r="F127" i="6"/>
  <c r="E127" i="6"/>
  <c r="C127" i="6"/>
  <c r="D127" i="6"/>
  <c r="A127" i="6"/>
  <c r="F126" i="7" l="1"/>
  <c r="E126" i="7"/>
  <c r="D126" i="7"/>
  <c r="C126" i="7"/>
  <c r="A126" i="7"/>
  <c r="B127" i="7"/>
  <c r="G126" i="7"/>
  <c r="D128" i="6"/>
  <c r="C128" i="6"/>
  <c r="A128" i="6"/>
  <c r="B129" i="6"/>
  <c r="G128" i="6"/>
  <c r="F128" i="6"/>
  <c r="E128" i="6"/>
  <c r="B128" i="7" l="1"/>
  <c r="G127" i="7"/>
  <c r="F127" i="7"/>
  <c r="E127" i="7"/>
  <c r="D127" i="7"/>
  <c r="C127" i="7"/>
  <c r="A127" i="7"/>
  <c r="B130" i="6"/>
  <c r="G129" i="6"/>
  <c r="F129" i="6"/>
  <c r="E129" i="6"/>
  <c r="D129" i="6"/>
  <c r="C129" i="6"/>
  <c r="A129" i="6"/>
  <c r="D128" i="7" l="1"/>
  <c r="C128" i="7"/>
  <c r="A128" i="7"/>
  <c r="G128" i="7"/>
  <c r="B129" i="7"/>
  <c r="F128" i="7"/>
  <c r="E128" i="7"/>
  <c r="A130" i="6"/>
  <c r="B131" i="6"/>
  <c r="G130" i="6"/>
  <c r="F130" i="6"/>
  <c r="E130" i="6"/>
  <c r="D130" i="6"/>
  <c r="C130" i="6"/>
  <c r="B130" i="7" l="1"/>
  <c r="G129" i="7"/>
  <c r="F129" i="7"/>
  <c r="E129" i="7"/>
  <c r="D129" i="7"/>
  <c r="C129" i="7"/>
  <c r="A129" i="7"/>
  <c r="G131" i="6"/>
  <c r="F131" i="6"/>
  <c r="E131" i="6"/>
  <c r="D131" i="6"/>
  <c r="C131" i="6"/>
  <c r="A131" i="6"/>
  <c r="B132" i="6"/>
  <c r="A130" i="7" l="1"/>
  <c r="B131" i="7"/>
  <c r="G130" i="7"/>
  <c r="F130" i="7"/>
  <c r="E130" i="7"/>
  <c r="D130" i="7"/>
  <c r="C130" i="7"/>
  <c r="B133" i="6"/>
  <c r="G132" i="6"/>
  <c r="F132" i="6"/>
  <c r="E132" i="6"/>
  <c r="D132" i="6"/>
  <c r="C132" i="6"/>
  <c r="A132" i="6"/>
  <c r="G131" i="7" l="1"/>
  <c r="F131" i="7"/>
  <c r="E131" i="7"/>
  <c r="D131" i="7"/>
  <c r="C131" i="7"/>
  <c r="A131" i="7"/>
  <c r="B132" i="7"/>
  <c r="E133" i="6"/>
  <c r="D133" i="6"/>
  <c r="C133" i="6"/>
  <c r="A133" i="6"/>
  <c r="B134" i="6"/>
  <c r="G133" i="6"/>
  <c r="F133" i="6"/>
  <c r="B133" i="7" l="1"/>
  <c r="G132" i="7"/>
  <c r="F132" i="7"/>
  <c r="E132" i="7"/>
  <c r="D132" i="7"/>
  <c r="C132" i="7"/>
  <c r="A132" i="7"/>
  <c r="B135" i="6"/>
  <c r="G134" i="6"/>
  <c r="F134" i="6"/>
  <c r="E134" i="6"/>
  <c r="D134" i="6"/>
  <c r="C134" i="6"/>
  <c r="A134" i="6"/>
  <c r="E133" i="7" l="1"/>
  <c r="D133" i="7"/>
  <c r="C133" i="7"/>
  <c r="A133" i="7"/>
  <c r="B134" i="7"/>
  <c r="G133" i="7"/>
  <c r="F133" i="7"/>
  <c r="C135" i="6"/>
  <c r="A135" i="6"/>
  <c r="B136" i="6"/>
  <c r="G135" i="6"/>
  <c r="F135" i="6"/>
  <c r="E135" i="6"/>
  <c r="D135" i="6"/>
  <c r="B135" i="7" l="1"/>
  <c r="G134" i="7"/>
  <c r="F134" i="7"/>
  <c r="E134" i="7"/>
  <c r="D134" i="7"/>
  <c r="C134" i="7"/>
  <c r="A134" i="7"/>
  <c r="G136" i="6"/>
  <c r="F136" i="6"/>
  <c r="E136" i="6"/>
  <c r="D136" i="6"/>
  <c r="C136" i="6"/>
  <c r="A136" i="6"/>
  <c r="B137" i="6"/>
  <c r="C135" i="7" l="1"/>
  <c r="F135" i="7"/>
  <c r="A135" i="7"/>
  <c r="B136" i="7"/>
  <c r="G135" i="7"/>
  <c r="E135" i="7"/>
  <c r="D135" i="7"/>
  <c r="A137" i="6"/>
  <c r="B138" i="6"/>
  <c r="G137" i="6"/>
  <c r="F137" i="6"/>
  <c r="E137" i="6"/>
  <c r="D137" i="6"/>
  <c r="C137" i="6"/>
  <c r="G136" i="7" l="1"/>
  <c r="F136" i="7"/>
  <c r="E136" i="7"/>
  <c r="D136" i="7"/>
  <c r="C136" i="7"/>
  <c r="A136" i="7"/>
  <c r="B137" i="7"/>
  <c r="F138" i="6"/>
  <c r="E138" i="6"/>
  <c r="D138" i="6"/>
  <c r="C138" i="6"/>
  <c r="A138" i="6"/>
  <c r="B139" i="6"/>
  <c r="G138" i="6"/>
  <c r="A137" i="7" l="1"/>
  <c r="B138" i="7"/>
  <c r="G137" i="7"/>
  <c r="D137" i="7"/>
  <c r="F137" i="7"/>
  <c r="E137" i="7"/>
  <c r="C137" i="7"/>
  <c r="B140" i="6"/>
  <c r="G139" i="6"/>
  <c r="F139" i="6"/>
  <c r="E139" i="6"/>
  <c r="D139" i="6"/>
  <c r="C139" i="6"/>
  <c r="A139" i="6"/>
  <c r="F138" i="7" l="1"/>
  <c r="E138" i="7"/>
  <c r="D138" i="7"/>
  <c r="B139" i="7"/>
  <c r="C138" i="7"/>
  <c r="A138" i="7"/>
  <c r="G138" i="7"/>
  <c r="D140" i="6"/>
  <c r="C140" i="6"/>
  <c r="A140" i="6"/>
  <c r="B141" i="6"/>
  <c r="G140" i="6"/>
  <c r="F140" i="6"/>
  <c r="E140" i="6"/>
  <c r="B140" i="7" l="1"/>
  <c r="G139" i="7"/>
  <c r="F139" i="7"/>
  <c r="E139" i="7"/>
  <c r="D139" i="7"/>
  <c r="C139" i="7"/>
  <c r="A139" i="7"/>
  <c r="B142" i="6"/>
  <c r="G141" i="6"/>
  <c r="F141" i="6"/>
  <c r="E141" i="6"/>
  <c r="D141" i="6"/>
  <c r="C141" i="6"/>
  <c r="A141" i="6"/>
  <c r="D140" i="7" l="1"/>
  <c r="C140" i="7"/>
  <c r="A140" i="7"/>
  <c r="G140" i="7"/>
  <c r="B141" i="7"/>
  <c r="F140" i="7"/>
  <c r="E140" i="7"/>
  <c r="A142" i="6"/>
  <c r="B143" i="6"/>
  <c r="G142" i="6"/>
  <c r="F142" i="6"/>
  <c r="E142" i="6"/>
  <c r="D142" i="6"/>
  <c r="C142" i="6"/>
  <c r="B142" i="7" l="1"/>
  <c r="G141" i="7"/>
  <c r="F141" i="7"/>
  <c r="E141" i="7"/>
  <c r="D141" i="7"/>
  <c r="C141" i="7"/>
  <c r="A141" i="7"/>
  <c r="G143" i="6"/>
  <c r="F143" i="6"/>
  <c r="E143" i="6"/>
  <c r="D143" i="6"/>
  <c r="C143" i="6"/>
  <c r="A143" i="6"/>
  <c r="A142" i="7" l="1"/>
  <c r="B143" i="7"/>
  <c r="G142" i="7"/>
  <c r="F142" i="7"/>
  <c r="E142" i="7"/>
  <c r="D142" i="7"/>
  <c r="C142" i="7"/>
  <c r="G143" i="7" l="1"/>
  <c r="F143" i="7"/>
  <c r="E143" i="7"/>
  <c r="D143" i="7"/>
  <c r="C143" i="7"/>
  <c r="A143" i="7"/>
</calcChain>
</file>

<file path=xl/sharedStrings.xml><?xml version="1.0" encoding="utf-8"?>
<sst xmlns="http://schemas.openxmlformats.org/spreadsheetml/2006/main" count="131" uniqueCount="78">
  <si>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</si>
  <si>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</si>
  <si>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</si>
  <si>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</si>
  <si>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</si>
  <si>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</si>
  <si>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</si>
  <si>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</si>
  <si>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</si>
  <si>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</si>
  <si>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</si>
  <si>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</si>
  <si>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</si>
  <si>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</si>
  <si>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</si>
  <si>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</si>
  <si>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</si>
  <si>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</si>
  <si>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</si>
  <si>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</si>
  <si>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</si>
  <si>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</si>
  <si>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</si>
  <si>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</si>
  <si>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</si>
  <si>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</si>
  <si>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</si>
  <si>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</si>
  <si>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</si>
  <si>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</si>
  <si>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</si>
  <si>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</si>
  <si>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</si>
  <si>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</si>
  <si>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</si>
  <si>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</si>
  <si>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</si>
  <si>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</si>
  <si>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</si>
  <si>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</si>
  <si>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</si>
  <si>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</si>
  <si>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</si>
  <si>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</si>
  <si>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</si>
  <si>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</si>
  <si>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</si>
  <si>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</si>
  <si>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</si>
  <si>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</si>
  <si>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</si>
  <si>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</si>
  <si>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</si>
  <si>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</si>
  <si>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</si>
  <si>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</si>
  <si>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</si>
  <si>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</si>
  <si>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</si>
  <si>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</si>
  <si>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</si>
  <si>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</si>
  <si>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Tallinna 30, Rakvere linn</t>
  </si>
  <si>
    <t xml:space="preserve"> Indekseerimine* alates 01.01.2025.a, 31.dets THI, max 3% aastas</t>
  </si>
  <si>
    <t>Elektriküte</t>
  </si>
  <si>
    <t>üürilepingule nr KPJ-4/2022-221</t>
  </si>
  <si>
    <t>Kapitali tulumäär 2023 I pa</t>
  </si>
  <si>
    <t>Kapitali tulumäär 2023 II pa</t>
  </si>
  <si>
    <t>Kapitalikomponent (lisa 6.1 parendustööd)</t>
  </si>
  <si>
    <t>Kapitalikomponent (lisa 6.1 tavasisustus)</t>
  </si>
  <si>
    <t>Lisandub alates 01.01.2024</t>
  </si>
  <si>
    <t>-</t>
  </si>
  <si>
    <t>Kapitalikomponendi annuiteetmaksegraafik - Tallinna 30, Rakvere linn</t>
  </si>
  <si>
    <t>Remonttööd (lisa 6.1 tavasisustus)</t>
  </si>
  <si>
    <t>Üür ja kõrvalteenuste tasu 01.11.2023 - 31.12.2024</t>
  </si>
  <si>
    <t>01.11.2023 - 31.12.2023</t>
  </si>
  <si>
    <t>01.01.2024 - 31.12.2024</t>
  </si>
  <si>
    <t>Tasutakse perioodil alates 01.11.2023 kuni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</si>
</sst>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b/>
      <sz val="11"/>
      <color rgb="FF000000"/>
      <name val="Calibri"/>
      <family val="2"/>
      <charset val="186"/>
      <scheme val="minor"/>
    </font>
    <font>
      <sz val="11"/>
      <color rgb="FF000000"/>
      <name val="Calibri"/>
      <family val="2"/>
      <charset val="186"/>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sz val="11"/>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212">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0" borderId="6" xfId="0" applyNumberFormat="1" applyFont="1" applyBorder="1" applyAlignment="1">
      <alignment horizontal="righ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5"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8" fillId="0" borderId="25" xfId="0" applyFont="1" applyBorder="1" applyAlignment="1">
      <alignment horizontal="center" vertical="center" wrapText="1"/>
    </xf>
    <xf numFmtId="0" fontId="28" fillId="3" borderId="0" xfId="1" applyFont="1" applyFill="1" applyAlignment="1">
      <alignment horizontal="right"/>
    </xf>
    <xf numFmtId="0" fontId="29" fillId="3" borderId="0" xfId="1" applyFont="1" applyFill="1" applyAlignment="1">
      <alignment horizontal="right"/>
    </xf>
    <xf numFmtId="2" fontId="4" fillId="5" borderId="0" xfId="1" applyNumberFormat="1" applyFont="1" applyFill="1" applyAlignment="1">
      <alignment horizontal="right"/>
    </xf>
    <xf numFmtId="0" fontId="30" fillId="5" borderId="0" xfId="1" applyFont="1" applyFill="1"/>
    <xf numFmtId="0" fontId="31" fillId="5" borderId="0" xfId="1" applyFont="1" applyFill="1"/>
    <xf numFmtId="2" fontId="30" fillId="5" borderId="0" xfId="1" applyNumberFormat="1" applyFont="1" applyFill="1"/>
    <xf numFmtId="2" fontId="0" fillId="3" borderId="0" xfId="0" applyNumberFormat="1" applyFill="1"/>
    <xf numFmtId="2" fontId="6" fillId="3" borderId="0" xfId="1" applyNumberFormat="1" applyFill="1"/>
    <xf numFmtId="168"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2" fillId="3" borderId="0" xfId="1" applyNumberFormat="1" applyFont="1" applyFill="1"/>
    <xf numFmtId="171" fontId="0" fillId="3" borderId="0" xfId="0" applyNumberFormat="1" applyFill="1" applyProtection="1">
      <protection hidden="1"/>
    </xf>
    <xf numFmtId="166" fontId="6" fillId="6" borderId="0" xfId="1" applyNumberFormat="1" applyFill="1"/>
    <xf numFmtId="0" fontId="33" fillId="5" borderId="35" xfId="1" applyFont="1" applyFill="1" applyBorder="1" applyAlignment="1">
      <alignment horizontal="right"/>
    </xf>
    <xf numFmtId="2" fontId="33" fillId="5" borderId="35" xfId="1" applyNumberFormat="1" applyFont="1" applyFill="1" applyBorder="1" applyAlignment="1">
      <alignment horizontal="right"/>
    </xf>
    <xf numFmtId="4" fontId="6" fillId="6" borderId="0" xfId="1" applyNumberFormat="1" applyFill="1"/>
    <xf numFmtId="164" fontId="2" fillId="0" borderId="0" xfId="0" applyNumberFormat="1" applyFont="1" applyAlignment="1">
      <alignment horizontal="right"/>
    </xf>
    <xf numFmtId="3" fontId="2" fillId="0" borderId="0" xfId="0" applyNumberFormat="1" applyFont="1" applyAlignment="1">
      <alignment horizontal="right"/>
    </xf>
    <xf numFmtId="0" fontId="8" fillId="0" borderId="21" xfId="0" applyFont="1" applyBorder="1" applyAlignment="1">
      <alignment vertical="center" wrapText="1"/>
    </xf>
    <xf numFmtId="4" fontId="8" fillId="0" borderId="21" xfId="0" applyNumberFormat="1" applyFont="1" applyBorder="1" applyAlignment="1">
      <alignment horizontal="right" wrapText="1"/>
    </xf>
    <xf numFmtId="4" fontId="8" fillId="0" borderId="0" xfId="0" applyNumberFormat="1" applyFont="1"/>
    <xf numFmtId="4" fontId="17" fillId="0" borderId="6" xfId="0" applyNumberFormat="1" applyFont="1" applyBorder="1" applyAlignment="1">
      <alignment horizontal="right" wrapText="1"/>
    </xf>
    <xf numFmtId="4" fontId="17" fillId="0" borderId="21" xfId="0" applyNumberFormat="1" applyFont="1" applyBorder="1" applyAlignment="1">
      <alignment vertical="center" wrapText="1"/>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10" fillId="2" borderId="39" xfId="0" applyFont="1" applyFill="1" applyBorder="1" applyAlignment="1">
      <alignment horizontal="center"/>
    </xf>
    <xf numFmtId="4" fontId="8" fillId="0" borderId="16" xfId="0" applyNumberFormat="1" applyFont="1" applyBorder="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0" fontId="10" fillId="2" borderId="24" xfId="0" applyFont="1" applyFill="1" applyBorder="1" applyAlignment="1">
      <alignment horizontal="center"/>
    </xf>
    <xf numFmtId="4" fontId="17" fillId="3" borderId="16" xfId="0" applyNumberFormat="1" applyFont="1" applyFill="1" applyBorder="1" applyAlignment="1">
      <alignment vertical="center" wrapText="1"/>
    </xf>
    <xf numFmtId="4" fontId="17" fillId="0" borderId="16" xfId="0" applyNumberFormat="1" applyFont="1" applyBorder="1" applyAlignment="1">
      <alignment vertical="center" wrapText="1"/>
    </xf>
    <xf numFmtId="4" fontId="18" fillId="4" borderId="40" xfId="0" applyNumberFormat="1" applyFont="1" applyFill="1" applyBorder="1" applyAlignment="1">
      <alignment horizontal="right"/>
    </xf>
    <xf numFmtId="4" fontId="2" fillId="0" borderId="40" xfId="0" applyNumberFormat="1" applyFont="1" applyBorder="1"/>
    <xf numFmtId="0" fontId="8" fillId="0" borderId="9" xfId="0" applyFont="1" applyBorder="1"/>
    <xf numFmtId="0" fontId="8" fillId="0" borderId="10" xfId="0" applyFont="1" applyBorder="1"/>
    <xf numFmtId="0" fontId="20" fillId="0" borderId="0" xfId="0" applyFont="1" applyAlignment="1">
      <alignment vertical="center" wrapText="1"/>
    </xf>
    <xf numFmtId="0" fontId="1" fillId="3" borderId="33"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17" fillId="0" borderId="7" xfId="0" applyNumberFormat="1" applyFont="1" applyBorder="1" applyAlignment="1">
      <alignment horizontal="center" wrapText="1"/>
    </xf>
    <xf numFmtId="4" fontId="17" fillId="0" borderId="8" xfId="0" applyNumberFormat="1" applyFont="1" applyBorder="1" applyAlignment="1">
      <alignment horizontal="center" wrapText="1"/>
    </xf>
    <xf numFmtId="0" fontId="19" fillId="0" borderId="0" xfId="0" applyFont="1" applyAlignment="1">
      <alignment horizontal="center" wrapText="1"/>
    </xf>
    <xf numFmtId="0" fontId="8" fillId="0" borderId="1" xfId="0" applyFont="1" applyBorder="1"/>
    <xf numFmtId="0" fontId="8" fillId="0" borderId="16" xfId="0" applyFont="1" applyBorder="1"/>
    <xf numFmtId="4" fontId="22" fillId="0" borderId="29" xfId="0" applyNumberFormat="1" applyFont="1" applyBorder="1" applyAlignment="1">
      <alignment horizontal="center" vertical="center" wrapText="1"/>
    </xf>
    <xf numFmtId="4" fontId="22" fillId="0" borderId="31" xfId="0" applyNumberFormat="1" applyFont="1" applyBorder="1" applyAlignment="1">
      <alignment horizontal="center" vertical="center" wrapText="1"/>
    </xf>
    <xf numFmtId="4" fontId="22" fillId="0" borderId="26" xfId="0" applyNumberFormat="1" applyFont="1" applyBorder="1" applyAlignment="1">
      <alignment horizontal="center" vertical="center" wrapText="1"/>
    </xf>
    <xf numFmtId="0" fontId="8" fillId="0" borderId="8" xfId="0" applyFont="1" applyBorder="1"/>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4" fontId="17" fillId="0" borderId="5" xfId="0" applyNumberFormat="1" applyFont="1" applyBorder="1" applyAlignment="1">
      <alignment horizontal="center" wrapText="1"/>
    </xf>
    <xf numFmtId="0" fontId="34" fillId="0" borderId="36" xfId="0" applyFont="1" applyBorder="1" applyAlignment="1">
      <alignment horizontal="center"/>
    </xf>
    <xf numFmtId="0" fontId="34" fillId="0" borderId="38" xfId="0" applyFont="1" applyBorder="1" applyAlignment="1">
      <alignment horizontal="center"/>
    </xf>
    <xf numFmtId="0" fontId="34" fillId="0" borderId="37" xfId="0" applyFont="1" applyBorder="1" applyAlignment="1">
      <alignment horizontal="center"/>
    </xf>
    <xf numFmtId="0" fontId="8" fillId="0" borderId="3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4" xfId="0" applyFont="1" applyBorder="1" applyAlignment="1">
      <alignment horizontal="center" vertical="center" wrapText="1"/>
    </xf>
  </cellXfs>
  <cellStyles count="4">
    <cellStyle name="Normaallaad" xfId="0" builtinId="0"/>
    <cellStyle name="Normaallaad 4" xfId="1" xr:uid="{00000000-0005-0000-0000-000001000000}"/>
    <cellStyle name="Normaallaad 5" xfId="3" xr:uid="{C93E13B4-D984-4CAD-8A64-14F721477DBD}"/>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zoomScale="90" zoomScaleNormal="90" workbookViewId="0">
      <selection activeCell="B1" sqref="B1"/>
    </sheetView>
  </sheetViews>
  <sheetFormatPr defaultColWidth="9.140625" defaultRowHeight="15" x14ac:dyDescent="0.25"/>
  <cols>
    <col min="1" max="1" width="2" style="1" customWidth="1"/>
    <col min="2" max="2" width="7.5703125" style="1" customWidth="1"/>
    <col min="3" max="3" width="7.85546875" style="1" customWidth="1"/>
    <col min="4" max="4" width="58.5703125" style="1" customWidth="1"/>
    <col min="5" max="8" width="16.5703125" style="1" customWidth="1"/>
    <col min="9" max="9" width="31.7109375" style="1" customWidth="1"/>
    <col min="10" max="10" width="35" style="1" customWidth="1"/>
    <col min="11" max="11" width="16.42578125" style="1" customWidth="1"/>
    <col min="12" max="12" width="9.140625" style="1"/>
    <col min="13" max="13" width="9.140625" style="1" customWidth="1"/>
    <col min="14" max="14" width="8.5703125" style="1" customWidth="1"/>
    <col min="15" max="15" width="9.140625" style="1"/>
    <col min="16" max="16" width="11.42578125" style="1" bestFit="1" customWidth="1"/>
    <col min="17" max="17" width="10.140625" style="1" bestFit="1" customWidth="1"/>
    <col min="18" max="16384" width="9.140625" style="1"/>
  </cols>
  <sheetData>
    <row r="1" spans="1:17" x14ac:dyDescent="0.25">
      <c r="J1" s="85" t="s">
        <v>0</v>
      </c>
    </row>
    <row r="2" spans="1:17" ht="15" customHeight="1" x14ac:dyDescent="0.25">
      <c r="J2" s="85" t="s">
        <v>65</v>
      </c>
    </row>
    <row r="3" spans="1:17" ht="15" customHeight="1" x14ac:dyDescent="0.25">
      <c r="J3" s="85"/>
    </row>
    <row r="4" spans="1:17" ht="18.75" x14ac:dyDescent="0.3">
      <c r="A4" s="193" t="s">
        <v>74</v>
      </c>
      <c r="B4" s="193"/>
      <c r="C4" s="193"/>
      <c r="D4" s="193"/>
      <c r="E4" s="193"/>
      <c r="F4" s="193"/>
      <c r="G4" s="193"/>
      <c r="H4" s="193"/>
      <c r="I4" s="193"/>
      <c r="J4" s="193"/>
    </row>
    <row r="5" spans="1:17" ht="16.5" customHeight="1" x14ac:dyDescent="0.25"/>
    <row r="6" spans="1:17" x14ac:dyDescent="0.25">
      <c r="C6" s="3" t="s">
        <v>1</v>
      </c>
      <c r="D6" s="7" t="s">
        <v>61</v>
      </c>
      <c r="M6" s="54"/>
      <c r="N6" s="55"/>
    </row>
    <row r="7" spans="1:17" x14ac:dyDescent="0.25">
      <c r="C7" s="3" t="s">
        <v>2</v>
      </c>
      <c r="D7" s="4" t="s">
        <v>62</v>
      </c>
      <c r="J7" s="56"/>
      <c r="M7" s="54"/>
      <c r="N7" s="55"/>
      <c r="P7" s="57"/>
    </row>
    <row r="8" spans="1:17" ht="15.75" x14ac:dyDescent="0.25">
      <c r="J8" s="2"/>
      <c r="K8" s="8"/>
      <c r="L8" s="8"/>
      <c r="M8" s="54"/>
      <c r="N8" s="55"/>
      <c r="O8" s="3"/>
      <c r="P8" s="57"/>
    </row>
    <row r="9" spans="1:17" ht="17.25" x14ac:dyDescent="0.25">
      <c r="D9" s="5" t="s">
        <v>3</v>
      </c>
      <c r="E9" s="6">
        <v>558.1</v>
      </c>
      <c r="F9" s="7" t="s">
        <v>4</v>
      </c>
      <c r="G9" s="166"/>
      <c r="H9" s="8"/>
      <c r="I9" s="8"/>
      <c r="L9" s="58"/>
    </row>
    <row r="10" spans="1:17" ht="17.25" x14ac:dyDescent="0.25">
      <c r="D10" s="5" t="s">
        <v>5</v>
      </c>
      <c r="E10" s="84">
        <v>2079</v>
      </c>
      <c r="F10" s="7" t="s">
        <v>4</v>
      </c>
      <c r="G10" s="167"/>
      <c r="H10" s="8"/>
      <c r="I10" s="8"/>
      <c r="K10" s="8"/>
      <c r="L10" s="59"/>
      <c r="O10" s="8"/>
    </row>
    <row r="11" spans="1:17" ht="15.75" thickBot="1" x14ac:dyDescent="0.3">
      <c r="D11" s="8"/>
      <c r="O11" s="60"/>
      <c r="P11" s="61"/>
    </row>
    <row r="12" spans="1:17" ht="15.75" thickBot="1" x14ac:dyDescent="0.3">
      <c r="D12" s="8"/>
      <c r="E12" s="206" t="s">
        <v>75</v>
      </c>
      <c r="F12" s="207"/>
      <c r="G12" s="206" t="s">
        <v>76</v>
      </c>
      <c r="H12" s="208"/>
      <c r="O12" s="60"/>
      <c r="P12" s="61"/>
    </row>
    <row r="13" spans="1:17" ht="17.25" x14ac:dyDescent="0.25">
      <c r="B13" s="9" t="s">
        <v>6</v>
      </c>
      <c r="C13" s="46"/>
      <c r="D13" s="46"/>
      <c r="E13" s="10" t="s">
        <v>7</v>
      </c>
      <c r="F13" s="175" t="s">
        <v>8</v>
      </c>
      <c r="G13" s="10" t="s">
        <v>7</v>
      </c>
      <c r="H13" s="42" t="s">
        <v>8</v>
      </c>
      <c r="I13" s="39" t="s">
        <v>9</v>
      </c>
      <c r="J13" s="11" t="s">
        <v>10</v>
      </c>
    </row>
    <row r="14" spans="1:17" ht="15" customHeight="1" x14ac:dyDescent="0.25">
      <c r="B14" s="45"/>
      <c r="C14" s="62" t="s">
        <v>11</v>
      </c>
      <c r="D14" s="63"/>
      <c r="E14" s="91">
        <f>F14/$E$9</f>
        <v>1.8546603887574242</v>
      </c>
      <c r="F14" s="176">
        <f>'Annuiteetgraafik BIL'!F17</f>
        <v>1035.0859629655185</v>
      </c>
      <c r="G14" s="91">
        <f>H14/$E$9</f>
        <v>1.8546603887574242</v>
      </c>
      <c r="H14" s="43">
        <f>F14</f>
        <v>1035.0859629655185</v>
      </c>
      <c r="I14" s="202" t="s">
        <v>12</v>
      </c>
      <c r="J14" s="168"/>
      <c r="K14" s="64"/>
      <c r="O14" s="3"/>
      <c r="P14" s="64"/>
      <c r="Q14" s="65"/>
    </row>
    <row r="15" spans="1:17" ht="15" customHeight="1" x14ac:dyDescent="0.25">
      <c r="B15" s="45"/>
      <c r="C15" s="62" t="s">
        <v>68</v>
      </c>
      <c r="D15" s="63"/>
      <c r="E15" s="91">
        <f t="shared" ref="E15:E16" si="0">F15/$E$9</f>
        <v>10.830362634803755</v>
      </c>
      <c r="F15" s="176">
        <f>Annuiteetgraafik_PP!F15</f>
        <v>6044.4253864839766</v>
      </c>
      <c r="G15" s="91" t="s">
        <v>71</v>
      </c>
      <c r="H15" s="169" t="s">
        <v>71</v>
      </c>
      <c r="I15" s="203"/>
      <c r="J15" s="209" t="s">
        <v>77</v>
      </c>
      <c r="K15" s="64"/>
      <c r="N15" s="170"/>
      <c r="O15" s="3"/>
      <c r="P15" s="64"/>
      <c r="Q15" s="65"/>
    </row>
    <row r="16" spans="1:17" ht="15" customHeight="1" x14ac:dyDescent="0.25">
      <c r="B16" s="45"/>
      <c r="C16" s="62" t="s">
        <v>69</v>
      </c>
      <c r="D16" s="63"/>
      <c r="E16" s="91">
        <f t="shared" si="0"/>
        <v>3.0508063760010575</v>
      </c>
      <c r="F16" s="176">
        <f>Annuiteetgraafik_TS!F15</f>
        <v>1702.6550384461902</v>
      </c>
      <c r="G16" s="91" t="s">
        <v>71</v>
      </c>
      <c r="H16" s="169" t="s">
        <v>71</v>
      </c>
      <c r="I16" s="203"/>
      <c r="J16" s="210"/>
      <c r="K16" s="64"/>
      <c r="O16" s="3"/>
      <c r="P16" s="64"/>
      <c r="Q16" s="65"/>
    </row>
    <row r="17" spans="2:17" ht="15" customHeight="1" x14ac:dyDescent="0.25">
      <c r="B17" s="13">
        <v>400</v>
      </c>
      <c r="C17" s="194" t="s">
        <v>13</v>
      </c>
      <c r="D17" s="195"/>
      <c r="E17" s="91">
        <f>F17/$E$9</f>
        <v>2.8662246909156064</v>
      </c>
      <c r="F17" s="176">
        <v>1599.64</v>
      </c>
      <c r="G17" s="91">
        <f>H17/$E$9</f>
        <v>2.8662246909156064</v>
      </c>
      <c r="H17" s="43">
        <f t="shared" ref="H17" si="1">F17</f>
        <v>1599.64</v>
      </c>
      <c r="I17" s="203"/>
      <c r="J17" s="168"/>
      <c r="O17" s="3"/>
      <c r="P17" s="64"/>
      <c r="Q17" s="65"/>
    </row>
    <row r="18" spans="2:17" ht="15" customHeight="1" x14ac:dyDescent="0.25">
      <c r="B18" s="13">
        <v>400</v>
      </c>
      <c r="C18" s="47" t="s">
        <v>73</v>
      </c>
      <c r="D18" s="48"/>
      <c r="E18" s="91">
        <f>F18/$E$9</f>
        <v>0</v>
      </c>
      <c r="F18" s="176">
        <v>0</v>
      </c>
      <c r="G18" s="91">
        <f>H18/$E$9</f>
        <v>1.0003331044211746E-2</v>
      </c>
      <c r="H18" s="43">
        <v>5.5828590557745761</v>
      </c>
      <c r="I18" s="204"/>
      <c r="J18" s="132" t="s">
        <v>70</v>
      </c>
      <c r="O18" s="3"/>
      <c r="P18" s="64"/>
      <c r="Q18" s="65"/>
    </row>
    <row r="19" spans="2:17" ht="15" customHeight="1" x14ac:dyDescent="0.25">
      <c r="B19" s="13">
        <v>100</v>
      </c>
      <c r="C19" s="47" t="s">
        <v>14</v>
      </c>
      <c r="D19" s="48"/>
      <c r="E19" s="91">
        <f t="shared" ref="E19:E21" si="2">F19/$E$9</f>
        <v>0.38</v>
      </c>
      <c r="F19" s="176">
        <v>212.078</v>
      </c>
      <c r="G19" s="91">
        <f t="shared" ref="G19:G21" si="3">H19/$E$9</f>
        <v>0.38</v>
      </c>
      <c r="H19" s="43">
        <v>212.078</v>
      </c>
      <c r="I19" s="196" t="s">
        <v>63</v>
      </c>
      <c r="J19" s="209"/>
      <c r="K19" s="64"/>
      <c r="O19" s="3"/>
      <c r="P19" s="64"/>
      <c r="Q19" s="65"/>
    </row>
    <row r="20" spans="2:17" ht="15" customHeight="1" x14ac:dyDescent="0.25">
      <c r="B20" s="13">
        <v>200</v>
      </c>
      <c r="C20" s="12" t="s">
        <v>15</v>
      </c>
      <c r="D20" s="38"/>
      <c r="E20" s="91">
        <f t="shared" si="2"/>
        <v>0.91854757211969174</v>
      </c>
      <c r="F20" s="176">
        <v>512.64139999999998</v>
      </c>
      <c r="G20" s="91">
        <f t="shared" si="3"/>
        <v>0.91854757211969174</v>
      </c>
      <c r="H20" s="43">
        <v>512.64139999999998</v>
      </c>
      <c r="I20" s="197"/>
      <c r="J20" s="211"/>
      <c r="K20" s="64"/>
      <c r="O20" s="3"/>
      <c r="P20" s="64"/>
      <c r="Q20" s="65"/>
    </row>
    <row r="21" spans="2:17" ht="15" customHeight="1" x14ac:dyDescent="0.25">
      <c r="B21" s="13">
        <v>500</v>
      </c>
      <c r="C21" s="12" t="s">
        <v>16</v>
      </c>
      <c r="D21" s="38"/>
      <c r="E21" s="91">
        <f t="shared" si="2"/>
        <v>1.6002687690378069E-2</v>
      </c>
      <c r="F21" s="176">
        <v>8.9311000000000007</v>
      </c>
      <c r="G21" s="91">
        <f t="shared" si="3"/>
        <v>1.6002687690378069E-2</v>
      </c>
      <c r="H21" s="43">
        <v>8.9311000000000007</v>
      </c>
      <c r="I21" s="198"/>
      <c r="J21" s="210"/>
      <c r="K21" s="64"/>
      <c r="O21" s="3"/>
      <c r="P21" s="64"/>
      <c r="Q21" s="65"/>
    </row>
    <row r="22" spans="2:17" x14ac:dyDescent="0.25">
      <c r="B22" s="14"/>
      <c r="C22" s="15" t="s">
        <v>17</v>
      </c>
      <c r="D22" s="15"/>
      <c r="E22" s="16">
        <f>SUM(E14:E21)</f>
        <v>19.916604350287912</v>
      </c>
      <c r="F22" s="177">
        <f>SUM(F14:F21)</f>
        <v>11115.456887895685</v>
      </c>
      <c r="G22" s="16">
        <f>SUM(G14:G21)</f>
        <v>6.0454386705273118</v>
      </c>
      <c r="H22" s="44">
        <f>SUM(H14:H21)</f>
        <v>3373.9593220212928</v>
      </c>
      <c r="I22" s="40"/>
      <c r="J22" s="17"/>
      <c r="K22" s="64"/>
      <c r="P22" s="64"/>
      <c r="Q22" s="65"/>
    </row>
    <row r="23" spans="2:17" x14ac:dyDescent="0.25">
      <c r="B23" s="18"/>
      <c r="C23" s="19"/>
      <c r="D23" s="19"/>
      <c r="E23" s="20"/>
      <c r="F23" s="178"/>
      <c r="G23" s="20"/>
      <c r="H23" s="50"/>
      <c r="I23" s="53"/>
      <c r="J23" s="21"/>
      <c r="K23" s="64"/>
      <c r="P23" s="64"/>
      <c r="Q23" s="65"/>
    </row>
    <row r="24" spans="2:17" ht="17.25" x14ac:dyDescent="0.25">
      <c r="B24" s="22" t="s">
        <v>18</v>
      </c>
      <c r="C24" s="15"/>
      <c r="D24" s="15"/>
      <c r="E24" s="23" t="s">
        <v>7</v>
      </c>
      <c r="F24" s="179" t="s">
        <v>8</v>
      </c>
      <c r="G24" s="23" t="s">
        <v>7</v>
      </c>
      <c r="H24" s="49" t="s">
        <v>8</v>
      </c>
      <c r="I24" s="51" t="s">
        <v>9</v>
      </c>
      <c r="J24" s="24" t="s">
        <v>10</v>
      </c>
      <c r="K24" s="64"/>
      <c r="P24" s="64"/>
      <c r="Q24" s="65"/>
    </row>
    <row r="25" spans="2:17" ht="15.75" customHeight="1" x14ac:dyDescent="0.25">
      <c r="B25" s="13">
        <v>300</v>
      </c>
      <c r="C25" s="195" t="s">
        <v>19</v>
      </c>
      <c r="D25" s="199"/>
      <c r="E25" s="86">
        <f>F25/$E$9</f>
        <v>2.3850338648987632</v>
      </c>
      <c r="F25" s="180">
        <v>1331.0873999999999</v>
      </c>
      <c r="G25" s="86">
        <f>H25/$E$9</f>
        <v>3.0067013080093172</v>
      </c>
      <c r="H25" s="81">
        <v>1678.04</v>
      </c>
      <c r="I25" s="173" t="s">
        <v>20</v>
      </c>
      <c r="J25" s="187" t="s">
        <v>60</v>
      </c>
      <c r="O25" s="3"/>
      <c r="P25" s="64"/>
      <c r="Q25" s="65"/>
    </row>
    <row r="26" spans="2:17" ht="15" customHeight="1" x14ac:dyDescent="0.25">
      <c r="B26" s="13">
        <v>600</v>
      </c>
      <c r="C26" s="12" t="s">
        <v>21</v>
      </c>
      <c r="D26" s="38"/>
      <c r="E26" s="86"/>
      <c r="F26" s="180"/>
      <c r="G26" s="86"/>
      <c r="H26" s="81"/>
      <c r="I26" s="174"/>
      <c r="J26" s="188"/>
      <c r="K26" s="64"/>
      <c r="O26" s="3"/>
      <c r="P26" s="64"/>
      <c r="Q26" s="65"/>
    </row>
    <row r="27" spans="2:17" ht="15" customHeight="1" x14ac:dyDescent="0.25">
      <c r="B27" s="13"/>
      <c r="C27" s="12">
        <v>610</v>
      </c>
      <c r="D27" s="38" t="s">
        <v>22</v>
      </c>
      <c r="E27" s="171">
        <f t="shared" ref="E27:E30" si="4">F27/$E$9</f>
        <v>3.2442393836230061</v>
      </c>
      <c r="F27" s="181">
        <v>1810.61</v>
      </c>
      <c r="G27" s="171">
        <f t="shared" ref="G27" si="5">H27/$E$9</f>
        <v>3.6209819028847874</v>
      </c>
      <c r="H27" s="172">
        <v>2020.87</v>
      </c>
      <c r="I27" s="200" t="s">
        <v>23</v>
      </c>
      <c r="J27" s="188"/>
      <c r="K27" s="64"/>
      <c r="O27" s="3"/>
      <c r="P27" s="64"/>
      <c r="Q27" s="65"/>
    </row>
    <row r="28" spans="2:17" x14ac:dyDescent="0.25">
      <c r="B28" s="13"/>
      <c r="C28" s="12">
        <v>620</v>
      </c>
      <c r="D28" s="38" t="s">
        <v>24</v>
      </c>
      <c r="E28" s="191" t="s">
        <v>64</v>
      </c>
      <c r="F28" s="192"/>
      <c r="G28" s="191" t="s">
        <v>64</v>
      </c>
      <c r="H28" s="205"/>
      <c r="I28" s="201"/>
      <c r="J28" s="188"/>
      <c r="K28" s="64"/>
      <c r="L28" s="170"/>
      <c r="O28" s="3"/>
      <c r="P28" s="64"/>
      <c r="Q28" s="65"/>
    </row>
    <row r="29" spans="2:17" x14ac:dyDescent="0.25">
      <c r="B29" s="13"/>
      <c r="C29" s="12">
        <v>630</v>
      </c>
      <c r="D29" s="38" t="s">
        <v>25</v>
      </c>
      <c r="E29" s="171">
        <f t="shared" si="4"/>
        <v>3.7143881024905928E-2</v>
      </c>
      <c r="F29" s="181">
        <v>20.73</v>
      </c>
      <c r="G29" s="171">
        <f t="shared" ref="G29:G30" si="6">H29/$E$9</f>
        <v>6.2856118975094064E-2</v>
      </c>
      <c r="H29" s="172">
        <v>35.08</v>
      </c>
      <c r="I29" s="201"/>
      <c r="J29" s="188"/>
      <c r="K29" s="64"/>
      <c r="O29" s="3"/>
      <c r="P29" s="64"/>
      <c r="Q29" s="65"/>
    </row>
    <row r="30" spans="2:17" x14ac:dyDescent="0.25">
      <c r="B30" s="13">
        <v>700</v>
      </c>
      <c r="C30" s="195" t="s">
        <v>26</v>
      </c>
      <c r="D30" s="199"/>
      <c r="E30" s="171">
        <f t="shared" si="4"/>
        <v>2.1304246550797348E-2</v>
      </c>
      <c r="F30" s="181">
        <v>11.889900000000001</v>
      </c>
      <c r="G30" s="171">
        <f t="shared" si="6"/>
        <v>2.2318580899480377E-2</v>
      </c>
      <c r="H30" s="172">
        <v>12.456</v>
      </c>
      <c r="I30" s="173" t="s">
        <v>20</v>
      </c>
      <c r="J30" s="188"/>
      <c r="K30" s="64"/>
      <c r="O30" s="3"/>
      <c r="P30" s="64"/>
      <c r="Q30" s="65"/>
    </row>
    <row r="31" spans="2:17" ht="15.75" thickBot="1" x14ac:dyDescent="0.3">
      <c r="B31" s="25"/>
      <c r="C31" s="26" t="s">
        <v>27</v>
      </c>
      <c r="D31" s="26"/>
      <c r="E31" s="82">
        <f>SUM(E25:E30)</f>
        <v>5.687721376097473</v>
      </c>
      <c r="F31" s="182">
        <f>SUM(F25:F30)</f>
        <v>3174.3173000000002</v>
      </c>
      <c r="G31" s="82">
        <f>SUM(G25:G30)</f>
        <v>6.7128579107686797</v>
      </c>
      <c r="H31" s="83">
        <f>SUM(H25:H30)</f>
        <v>3746.4459999999999</v>
      </c>
      <c r="I31" s="41"/>
      <c r="J31" s="27"/>
      <c r="K31" s="64"/>
      <c r="P31" s="64"/>
      <c r="Q31" s="65"/>
    </row>
    <row r="32" spans="2:17" ht="17.25" customHeight="1" x14ac:dyDescent="0.25">
      <c r="B32" s="28"/>
      <c r="C32" s="8"/>
      <c r="D32" s="8"/>
      <c r="E32" s="29"/>
      <c r="F32" s="31"/>
      <c r="G32" s="29"/>
      <c r="H32" s="30"/>
      <c r="I32" s="31"/>
      <c r="K32" s="64"/>
    </row>
    <row r="33" spans="2:12" x14ac:dyDescent="0.25">
      <c r="B33" s="189" t="s">
        <v>28</v>
      </c>
      <c r="C33" s="189"/>
      <c r="D33" s="189"/>
      <c r="E33" s="29">
        <f>E31+E22</f>
        <v>25.604325726385383</v>
      </c>
      <c r="F33" s="31">
        <f>F31+F22</f>
        <v>14289.774187895686</v>
      </c>
      <c r="G33" s="29">
        <f>G31+G22</f>
        <v>12.758296581295991</v>
      </c>
      <c r="H33" s="30">
        <f>H31+H22</f>
        <v>7120.4053220212927</v>
      </c>
      <c r="I33" s="31"/>
    </row>
    <row r="34" spans="2:12" x14ac:dyDescent="0.25">
      <c r="B34" s="28" t="s">
        <v>29</v>
      </c>
      <c r="C34" s="87"/>
      <c r="D34" s="32">
        <v>0.2</v>
      </c>
      <c r="E34" s="79">
        <f>E33*$D$34</f>
        <v>5.1208651452770768</v>
      </c>
      <c r="F34" s="31">
        <f>F33*$D$34</f>
        <v>2857.9548375791373</v>
      </c>
      <c r="G34" s="184"/>
      <c r="H34" s="185"/>
    </row>
    <row r="35" spans="2:12" x14ac:dyDescent="0.25">
      <c r="B35" s="28" t="s">
        <v>29</v>
      </c>
      <c r="C35" s="87"/>
      <c r="D35" s="32">
        <v>0.22</v>
      </c>
      <c r="E35" s="79"/>
      <c r="F35" s="31"/>
      <c r="G35" s="79">
        <f>G33*$D$35</f>
        <v>2.8068252478851181</v>
      </c>
      <c r="H35" s="30">
        <f>H33*$D$35</f>
        <v>1566.4891708446844</v>
      </c>
    </row>
    <row r="36" spans="2:12" x14ac:dyDescent="0.25">
      <c r="B36" s="8" t="s">
        <v>30</v>
      </c>
      <c r="C36" s="8"/>
      <c r="D36" s="8"/>
      <c r="E36" s="29">
        <f>E34+E33</f>
        <v>30.725190871662459</v>
      </c>
      <c r="F36" s="31">
        <f>F34+F33</f>
        <v>17147.729025474822</v>
      </c>
      <c r="G36" s="29">
        <f>G35+G33</f>
        <v>15.565121829181109</v>
      </c>
      <c r="H36" s="30">
        <f>H35+H33</f>
        <v>8686.8944928659766</v>
      </c>
      <c r="I36" s="31"/>
    </row>
    <row r="37" spans="2:12" x14ac:dyDescent="0.25">
      <c r="B37" s="8" t="s">
        <v>31</v>
      </c>
      <c r="C37" s="8"/>
      <c r="D37" s="8"/>
      <c r="E37" s="89">
        <v>2</v>
      </c>
      <c r="F37" s="31">
        <f>F33*E37</f>
        <v>28579.548375791372</v>
      </c>
      <c r="G37" s="89">
        <v>12</v>
      </c>
      <c r="H37" s="30">
        <f>H33*G37</f>
        <v>85444.863864255516</v>
      </c>
      <c r="I37" s="33"/>
      <c r="J37" s="34"/>
    </row>
    <row r="38" spans="2:12" ht="15.75" thickBot="1" x14ac:dyDescent="0.3">
      <c r="B38" s="8" t="s">
        <v>32</v>
      </c>
      <c r="C38" s="8"/>
      <c r="D38" s="8"/>
      <c r="E38" s="90">
        <v>2</v>
      </c>
      <c r="F38" s="183">
        <f>F36*E38</f>
        <v>34295.458050949645</v>
      </c>
      <c r="G38" s="90">
        <v>12</v>
      </c>
      <c r="H38" s="35">
        <f>H36*G38</f>
        <v>104242.73391439172</v>
      </c>
      <c r="I38" s="36"/>
      <c r="J38" s="37"/>
    </row>
    <row r="39" spans="2:12" ht="15.75" x14ac:dyDescent="0.25">
      <c r="B39" s="190"/>
      <c r="C39" s="190"/>
      <c r="D39" s="190"/>
      <c r="E39" s="190"/>
      <c r="F39" s="190"/>
      <c r="G39" s="88"/>
      <c r="H39" s="88"/>
      <c r="I39" s="88"/>
      <c r="J39" s="2"/>
      <c r="L39" s="170"/>
    </row>
    <row r="40" spans="2:12" ht="54" customHeight="1" x14ac:dyDescent="0.25">
      <c r="B40" s="186" t="s">
        <v>33</v>
      </c>
      <c r="C40" s="186"/>
      <c r="D40" s="186"/>
      <c r="E40" s="186"/>
      <c r="F40" s="186"/>
      <c r="G40" s="186"/>
      <c r="H40" s="186"/>
      <c r="I40" s="186"/>
      <c r="J40" s="186"/>
    </row>
    <row r="41" spans="2:12" ht="15.75" x14ac:dyDescent="0.25">
      <c r="B41" s="80"/>
      <c r="C41" s="2"/>
      <c r="D41" s="2"/>
      <c r="E41" s="2"/>
      <c r="F41" s="2"/>
      <c r="G41" s="2"/>
      <c r="H41" s="2"/>
      <c r="I41" s="2"/>
      <c r="J41" s="2"/>
    </row>
    <row r="42" spans="2:12" ht="15.75" x14ac:dyDescent="0.25">
      <c r="B42" s="2"/>
      <c r="C42" s="2"/>
      <c r="D42" s="2"/>
      <c r="E42" s="2"/>
      <c r="F42" s="2"/>
      <c r="G42" s="2"/>
      <c r="H42" s="2"/>
      <c r="I42" s="2"/>
      <c r="J42" s="2"/>
    </row>
    <row r="43" spans="2:12" x14ac:dyDescent="0.25">
      <c r="B43" s="8" t="s">
        <v>34</v>
      </c>
      <c r="C43" s="8"/>
      <c r="D43" s="8"/>
      <c r="E43" s="8" t="s">
        <v>35</v>
      </c>
      <c r="G43" s="8"/>
    </row>
    <row r="45" spans="2:12" x14ac:dyDescent="0.25">
      <c r="B45" s="52" t="s">
        <v>36</v>
      </c>
      <c r="C45" s="52"/>
      <c r="D45" s="52"/>
      <c r="E45" s="52" t="s">
        <v>36</v>
      </c>
      <c r="F45" s="52"/>
      <c r="G45" s="52"/>
      <c r="H45" s="52"/>
      <c r="I45" s="52"/>
    </row>
    <row r="46" spans="2:12" ht="15.75" x14ac:dyDescent="0.25">
      <c r="B46" s="2"/>
      <c r="C46" s="2"/>
      <c r="D46" s="2"/>
      <c r="E46" s="2"/>
      <c r="F46" s="2"/>
      <c r="G46" s="2"/>
      <c r="H46" s="2"/>
      <c r="I46" s="2"/>
      <c r="J46" s="2"/>
    </row>
  </sheetData>
  <mergeCells count="17">
    <mergeCell ref="A4:J4"/>
    <mergeCell ref="C17:D17"/>
    <mergeCell ref="I19:I21"/>
    <mergeCell ref="C25:D25"/>
    <mergeCell ref="C30:D30"/>
    <mergeCell ref="I27:I29"/>
    <mergeCell ref="I14:I18"/>
    <mergeCell ref="G28:H28"/>
    <mergeCell ref="E12:F12"/>
    <mergeCell ref="G12:H12"/>
    <mergeCell ref="J15:J16"/>
    <mergeCell ref="J19:J21"/>
    <mergeCell ref="B40:J40"/>
    <mergeCell ref="J25:J30"/>
    <mergeCell ref="B33:D33"/>
    <mergeCell ref="B39:F39"/>
    <mergeCell ref="E28:F2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00"/>
  <sheetViews>
    <sheetView zoomScaleNormal="100" workbookViewId="0">
      <selection activeCell="E40" sqref="E40"/>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78" customWidth="1"/>
    <col min="8" max="10" width="9.140625" style="72"/>
    <col min="11" max="11" width="11" style="72" customWidth="1"/>
    <col min="12" max="16384" width="9.140625" style="72"/>
  </cols>
  <sheetData>
    <row r="1" spans="1:17" x14ac:dyDescent="0.25">
      <c r="A1" s="66"/>
      <c r="B1" s="66"/>
      <c r="C1" s="66"/>
      <c r="D1" s="66"/>
      <c r="E1" s="66"/>
      <c r="F1" s="66"/>
      <c r="G1" s="67"/>
    </row>
    <row r="2" spans="1:17" x14ac:dyDescent="0.25">
      <c r="A2" s="92"/>
      <c r="B2" s="92"/>
      <c r="C2" s="92"/>
      <c r="D2" s="92"/>
      <c r="E2" s="92"/>
      <c r="F2" s="68"/>
      <c r="G2" s="69"/>
      <c r="H2" s="93"/>
      <c r="I2" s="93"/>
      <c r="J2" s="93"/>
      <c r="K2" s="93"/>
      <c r="L2" s="93"/>
      <c r="M2" s="93"/>
      <c r="N2" s="93"/>
      <c r="O2" s="93"/>
      <c r="P2" s="93"/>
      <c r="Q2" s="93"/>
    </row>
    <row r="3" spans="1:17" x14ac:dyDescent="0.25">
      <c r="A3" s="92"/>
      <c r="B3" s="92"/>
      <c r="C3" s="92"/>
      <c r="D3" s="92"/>
      <c r="E3" s="92"/>
      <c r="F3" s="68"/>
      <c r="G3" s="69"/>
      <c r="H3" s="93"/>
      <c r="I3" s="93"/>
      <c r="J3" s="93"/>
      <c r="K3" s="94" t="s">
        <v>1</v>
      </c>
      <c r="L3" s="94" t="s">
        <v>37</v>
      </c>
      <c r="M3" s="95"/>
      <c r="N3" s="93"/>
      <c r="O3" s="93"/>
      <c r="P3" s="93"/>
      <c r="Q3" s="93"/>
    </row>
    <row r="4" spans="1:17" ht="18.75" x14ac:dyDescent="0.3">
      <c r="A4" s="92"/>
      <c r="B4" s="96" t="s">
        <v>38</v>
      </c>
      <c r="C4" s="92"/>
      <c r="D4" s="92"/>
      <c r="E4" s="68"/>
      <c r="F4" s="97" t="str">
        <f>'Lisa 3'!D7</f>
        <v>Tallinna 30, Rakvere linn</v>
      </c>
      <c r="G4" s="92"/>
      <c r="H4" s="93"/>
      <c r="I4" s="93"/>
      <c r="J4" s="93"/>
      <c r="K4" s="98" t="s">
        <v>39</v>
      </c>
      <c r="L4" s="99">
        <v>558.1</v>
      </c>
      <c r="M4" s="100">
        <f>L4/$L$9</f>
        <v>0.60755497496189859</v>
      </c>
      <c r="N4" s="101"/>
      <c r="O4" s="102"/>
      <c r="P4" s="93"/>
      <c r="Q4" s="93"/>
    </row>
    <row r="5" spans="1:17" x14ac:dyDescent="0.25">
      <c r="A5" s="92"/>
      <c r="B5" s="92"/>
      <c r="C5" s="92"/>
      <c r="D5" s="92"/>
      <c r="E5" s="92"/>
      <c r="F5" s="103"/>
      <c r="G5" s="92"/>
      <c r="H5" s="93"/>
      <c r="I5" s="93"/>
      <c r="J5" s="93"/>
      <c r="K5" s="98" t="s">
        <v>40</v>
      </c>
      <c r="L5" s="99"/>
      <c r="M5" s="100">
        <f>L5/$L$9</f>
        <v>0</v>
      </c>
      <c r="N5" s="104"/>
      <c r="O5" s="102"/>
      <c r="P5" s="93"/>
      <c r="Q5" s="93"/>
    </row>
    <row r="6" spans="1:17" x14ac:dyDescent="0.25">
      <c r="A6" s="92"/>
      <c r="B6" s="105" t="s">
        <v>41</v>
      </c>
      <c r="C6" s="106"/>
      <c r="D6" s="107"/>
      <c r="E6" s="108">
        <v>44986</v>
      </c>
      <c r="F6" s="109"/>
      <c r="G6" s="92"/>
      <c r="H6" s="93"/>
      <c r="I6" s="93"/>
      <c r="J6" s="93"/>
      <c r="K6" s="98" t="s">
        <v>42</v>
      </c>
      <c r="L6" s="99"/>
      <c r="M6" s="100">
        <f>L6/$L$9</f>
        <v>0</v>
      </c>
      <c r="N6" s="110"/>
      <c r="O6" s="110"/>
      <c r="P6" s="93"/>
      <c r="Q6" s="93"/>
    </row>
    <row r="7" spans="1:17" x14ac:dyDescent="0.25">
      <c r="A7" s="92"/>
      <c r="B7" s="111" t="s">
        <v>43</v>
      </c>
      <c r="C7" s="68"/>
      <c r="D7" s="93"/>
      <c r="E7" s="112">
        <v>60</v>
      </c>
      <c r="F7" s="113" t="s">
        <v>44</v>
      </c>
      <c r="G7" s="92"/>
      <c r="H7" s="93"/>
      <c r="I7" s="93"/>
      <c r="J7" s="93"/>
      <c r="K7" s="98" t="s">
        <v>45</v>
      </c>
      <c r="L7" s="99"/>
      <c r="M7" s="100">
        <f>L7/$L$9</f>
        <v>0</v>
      </c>
      <c r="N7" s="114"/>
      <c r="O7" s="114"/>
      <c r="P7" s="93"/>
      <c r="Q7" s="93"/>
    </row>
    <row r="8" spans="1:17" x14ac:dyDescent="0.25">
      <c r="A8" s="92"/>
      <c r="B8" s="111" t="s">
        <v>46</v>
      </c>
      <c r="C8" s="68"/>
      <c r="D8" s="115">
        <f>E6-1</f>
        <v>44985</v>
      </c>
      <c r="E8" s="116">
        <v>118245.77999999987</v>
      </c>
      <c r="F8" s="113" t="s">
        <v>47</v>
      </c>
      <c r="G8" s="92"/>
      <c r="H8" s="93"/>
      <c r="I8" s="93"/>
      <c r="J8" s="93"/>
      <c r="K8" s="98" t="s">
        <v>48</v>
      </c>
      <c r="L8" s="99"/>
      <c r="M8" s="100">
        <f>L8/$L$9</f>
        <v>0</v>
      </c>
      <c r="N8" s="114"/>
      <c r="O8" s="114"/>
      <c r="P8" s="93"/>
      <c r="Q8" s="93"/>
    </row>
    <row r="9" spans="1:17" x14ac:dyDescent="0.25">
      <c r="A9" s="92"/>
      <c r="B9" s="111" t="s">
        <v>46</v>
      </c>
      <c r="C9" s="68"/>
      <c r="D9" s="115">
        <f>EOMONTH(D8,E7)</f>
        <v>46812</v>
      </c>
      <c r="E9" s="116">
        <v>38700</v>
      </c>
      <c r="F9" s="113" t="s">
        <v>47</v>
      </c>
      <c r="G9" s="92"/>
      <c r="H9" s="93"/>
      <c r="I9" s="93"/>
      <c r="J9" s="93"/>
      <c r="K9" s="117" t="s">
        <v>49</v>
      </c>
      <c r="L9" s="118">
        <v>918.6</v>
      </c>
      <c r="M9" s="117"/>
      <c r="N9" s="114"/>
      <c r="O9" s="114"/>
      <c r="P9" s="93"/>
      <c r="Q9" s="93"/>
    </row>
    <row r="10" spans="1:17" x14ac:dyDescent="0.25">
      <c r="A10" s="92"/>
      <c r="B10" s="111" t="s">
        <v>50</v>
      </c>
      <c r="C10" s="68"/>
      <c r="D10" s="93"/>
      <c r="E10" s="119">
        <f>M4</f>
        <v>0.60755497496189859</v>
      </c>
      <c r="F10" s="113"/>
      <c r="G10" s="92"/>
      <c r="H10" s="93"/>
      <c r="I10" s="93"/>
      <c r="J10" s="93"/>
      <c r="K10" s="93"/>
      <c r="L10" s="93"/>
      <c r="M10" s="120"/>
      <c r="N10" s="120"/>
      <c r="O10" s="120"/>
      <c r="P10" s="93"/>
      <c r="Q10" s="93"/>
    </row>
    <row r="11" spans="1:17" x14ac:dyDescent="0.25">
      <c r="A11" s="92"/>
      <c r="B11" s="111" t="s">
        <v>51</v>
      </c>
      <c r="C11" s="68"/>
      <c r="D11" s="93"/>
      <c r="E11" s="121">
        <f>ROUND(E8*E10,2)</f>
        <v>71840.81</v>
      </c>
      <c r="F11" s="113" t="s">
        <v>47</v>
      </c>
      <c r="G11" s="92"/>
      <c r="H11" s="93"/>
      <c r="I11" s="93"/>
      <c r="J11" s="93"/>
      <c r="K11" s="93"/>
      <c r="L11" s="93"/>
      <c r="M11" s="120"/>
      <c r="N11" s="120"/>
      <c r="O11" s="120"/>
      <c r="P11" s="93"/>
      <c r="Q11" s="93"/>
    </row>
    <row r="12" spans="1:17" x14ac:dyDescent="0.25">
      <c r="A12" s="92"/>
      <c r="B12" s="111" t="s">
        <v>52</v>
      </c>
      <c r="C12" s="68"/>
      <c r="D12" s="93"/>
      <c r="E12" s="121">
        <f>ROUND(E9*E10,2)</f>
        <v>23512.38</v>
      </c>
      <c r="F12" s="113" t="s">
        <v>47</v>
      </c>
      <c r="G12" s="92"/>
      <c r="H12" s="93"/>
      <c r="I12" s="93"/>
      <c r="J12" s="93"/>
      <c r="K12" s="122"/>
      <c r="L12" s="122"/>
      <c r="M12" s="114"/>
      <c r="N12" s="114"/>
      <c r="O12" s="114"/>
      <c r="P12" s="120"/>
      <c r="Q12" s="93"/>
    </row>
    <row r="13" spans="1:17" x14ac:dyDescent="0.25">
      <c r="A13" s="92"/>
      <c r="B13" s="123" t="s">
        <v>66</v>
      </c>
      <c r="C13" s="124"/>
      <c r="D13" s="125"/>
      <c r="E13" s="126">
        <v>5.6000000000000001E-2</v>
      </c>
      <c r="F13" s="127"/>
      <c r="G13" s="92"/>
      <c r="H13" s="93"/>
      <c r="I13" s="93"/>
      <c r="J13" s="93"/>
      <c r="K13" s="122"/>
      <c r="L13" s="122"/>
      <c r="M13" s="114"/>
      <c r="N13" s="114"/>
      <c r="O13" s="114"/>
      <c r="P13" s="120"/>
      <c r="Q13" s="93"/>
    </row>
    <row r="14" spans="1:17" x14ac:dyDescent="0.25">
      <c r="A14" s="92"/>
      <c r="B14" s="112"/>
      <c r="C14" s="68"/>
      <c r="D14" s="93"/>
      <c r="E14" s="128"/>
      <c r="F14" s="112"/>
      <c r="G14" s="92"/>
      <c r="H14" s="93"/>
      <c r="I14" s="93"/>
      <c r="J14" s="93"/>
      <c r="K14" s="122"/>
      <c r="L14" s="122"/>
      <c r="M14" s="114"/>
      <c r="N14" s="114"/>
      <c r="O14" s="114"/>
      <c r="P14" s="120"/>
      <c r="Q14" s="93"/>
    </row>
    <row r="15" spans="1:17" x14ac:dyDescent="0.25">
      <c r="A15" s="93"/>
      <c r="B15" s="93"/>
      <c r="C15" s="93"/>
      <c r="D15" s="93"/>
      <c r="E15" s="93"/>
      <c r="F15" s="93"/>
      <c r="G15" s="93"/>
      <c r="H15" s="93"/>
      <c r="I15" s="93"/>
      <c r="J15" s="93"/>
      <c r="K15" s="122"/>
      <c r="L15" s="122"/>
      <c r="M15" s="114"/>
      <c r="N15" s="114"/>
      <c r="O15" s="114"/>
      <c r="P15" s="120"/>
      <c r="Q15" s="93"/>
    </row>
    <row r="16" spans="1:17" ht="15.75" thickBot="1" x14ac:dyDescent="0.3">
      <c r="A16" s="129" t="s">
        <v>53</v>
      </c>
      <c r="B16" s="129" t="s">
        <v>54</v>
      </c>
      <c r="C16" s="129" t="s">
        <v>55</v>
      </c>
      <c r="D16" s="129" t="s">
        <v>56</v>
      </c>
      <c r="E16" s="129" t="s">
        <v>57</v>
      </c>
      <c r="F16" s="129" t="s">
        <v>58</v>
      </c>
      <c r="G16" s="129" t="s">
        <v>59</v>
      </c>
      <c r="H16" s="93"/>
      <c r="I16" s="93"/>
      <c r="J16" s="93"/>
      <c r="K16" s="122"/>
      <c r="L16" s="122"/>
      <c r="M16" s="114"/>
      <c r="N16" s="114"/>
      <c r="O16" s="114"/>
      <c r="P16" s="120"/>
      <c r="Q16" s="93"/>
    </row>
    <row r="17" spans="1:17" x14ac:dyDescent="0.25">
      <c r="A17" s="130">
        <f>IF(B17="","",E6)</f>
        <v>44986</v>
      </c>
      <c r="B17" s="68">
        <f>IF(E7&gt;0,1,"")</f>
        <v>1</v>
      </c>
      <c r="C17" s="103">
        <f>IF(B17="","",E11)</f>
        <v>71840.81</v>
      </c>
      <c r="D17" s="131">
        <f>IF(B17="","",IPMT($E$13/12,B17,$E$7,-$E$11,$E$12,0))</f>
        <v>335.25711333333334</v>
      </c>
      <c r="E17" s="131">
        <f>IF(B17="","",PPMT($E$13/12,B17,$E$7,-$E$11,$E$12,0))</f>
        <v>699.82884963218521</v>
      </c>
      <c r="F17" s="131">
        <f>IF(B17="","",SUM(D17:E17))</f>
        <v>1035.0859629655185</v>
      </c>
      <c r="G17" s="103">
        <f>IF(B17="","",SUM(C17)-SUM(E17))</f>
        <v>71140.981150367807</v>
      </c>
      <c r="H17" s="93"/>
      <c r="I17" s="93"/>
      <c r="J17" s="93"/>
      <c r="K17" s="122"/>
      <c r="L17" s="122"/>
      <c r="M17" s="114"/>
      <c r="N17" s="114"/>
      <c r="O17" s="114"/>
      <c r="P17" s="120"/>
      <c r="Q17" s="93"/>
    </row>
    <row r="18" spans="1:17" x14ac:dyDescent="0.25">
      <c r="A18" s="130">
        <f>IF(B18="","",EDATE(A17,1))</f>
        <v>45017</v>
      </c>
      <c r="B18" s="68">
        <f>IF(B17="","",IF(SUM(B17)+1&lt;=$E$7,SUM(B17)+1,""))</f>
        <v>2</v>
      </c>
      <c r="C18" s="103">
        <f>IF(B18="","",G17)</f>
        <v>71140.981150367807</v>
      </c>
      <c r="D18" s="131">
        <f t="shared" ref="D18:D19" si="0">IF(B18="","",IPMT($E$13/12,B18,$E$7,-$E$11,$E$12,0))</f>
        <v>331.99124536838315</v>
      </c>
      <c r="E18" s="131">
        <f t="shared" ref="E18:E19" si="1">IF(B18="","",PPMT($E$13/12,B18,$E$7,-$E$11,$E$12,0))</f>
        <v>703.0947175971354</v>
      </c>
      <c r="F18" s="131">
        <f t="shared" ref="F18:F19" si="2">IF(B18="","",SUM(D18:E18))</f>
        <v>1035.0859629655185</v>
      </c>
      <c r="G18" s="103">
        <f t="shared" ref="G18:G19" si="3">IF(B18="","",SUM(C18)-SUM(E18))</f>
        <v>70437.886432770669</v>
      </c>
      <c r="H18" s="93"/>
      <c r="I18" s="93"/>
      <c r="J18" s="93"/>
      <c r="K18" s="122"/>
      <c r="L18" s="122"/>
      <c r="M18" s="114"/>
      <c r="N18" s="114"/>
      <c r="O18" s="114"/>
      <c r="P18" s="120"/>
      <c r="Q18" s="93"/>
    </row>
    <row r="19" spans="1:17" x14ac:dyDescent="0.25">
      <c r="A19" s="130">
        <f t="shared" ref="A19" si="4">IF(B19="","",EDATE(A18,1))</f>
        <v>45047</v>
      </c>
      <c r="B19" s="68">
        <f t="shared" ref="B19" si="5">IF(B18="","",IF(SUM(B18)+1&lt;=$E$7,SUM(B18)+1,""))</f>
        <v>3</v>
      </c>
      <c r="C19" s="103">
        <f t="shared" ref="C19" si="6">IF(B19="","",G18)</f>
        <v>70437.886432770669</v>
      </c>
      <c r="D19" s="131">
        <f t="shared" si="0"/>
        <v>328.71013668626324</v>
      </c>
      <c r="E19" s="131">
        <f t="shared" si="1"/>
        <v>706.37582627925531</v>
      </c>
      <c r="F19" s="131">
        <f t="shared" si="2"/>
        <v>1035.0859629655185</v>
      </c>
      <c r="G19" s="103">
        <f t="shared" si="3"/>
        <v>69731.510606491414</v>
      </c>
      <c r="H19" s="93"/>
      <c r="I19" s="93"/>
      <c r="J19" s="93"/>
      <c r="K19" s="122"/>
      <c r="L19" s="122"/>
      <c r="M19" s="114"/>
      <c r="N19" s="114"/>
      <c r="O19" s="114"/>
      <c r="P19" s="120"/>
      <c r="Q19" s="93"/>
    </row>
    <row r="20" spans="1:17" x14ac:dyDescent="0.25">
      <c r="A20" s="73">
        <f t="shared" ref="A20:A83" si="7">IF(B20="","",EDATE(A19,1))</f>
        <v>45078</v>
      </c>
      <c r="B20" s="71">
        <f t="shared" ref="B20:B83" si="8">IF(B19="","",IF(SUM(B19)+1&lt;=$E$7,SUM(B19)+1,""))</f>
        <v>4</v>
      </c>
      <c r="C20" s="70">
        <f t="shared" ref="C20:C83" si="9">IF(B20="","",G19)</f>
        <v>69731.510606491414</v>
      </c>
      <c r="D20" s="74">
        <f t="shared" ref="D20:D83" si="10">IF(B20="","",IPMT($E$13/12,B20,$E$7,-$E$11,$E$12,0))</f>
        <v>325.41371616362665</v>
      </c>
      <c r="E20" s="74">
        <f t="shared" ref="E20:E83" si="11">IF(B20="","",PPMT($E$13/12,B20,$E$7,-$E$11,$E$12,0))</f>
        <v>709.6722468018919</v>
      </c>
      <c r="F20" s="74">
        <f t="shared" ref="F20:F83" si="12">IF(B20="","",SUM(D20:E20))</f>
        <v>1035.0859629655185</v>
      </c>
      <c r="G20" s="70">
        <f t="shared" ref="G20:G83" si="13">IF(B20="","",SUM(C20)-SUM(E20))</f>
        <v>69021.838359689529</v>
      </c>
      <c r="K20" s="75"/>
      <c r="L20" s="75"/>
      <c r="M20" s="76"/>
      <c r="N20" s="76"/>
      <c r="O20" s="76"/>
      <c r="P20" s="77"/>
    </row>
    <row r="21" spans="1:17" x14ac:dyDescent="0.25">
      <c r="A21" s="73">
        <f t="shared" si="7"/>
        <v>45108</v>
      </c>
      <c r="B21" s="71">
        <f t="shared" si="8"/>
        <v>5</v>
      </c>
      <c r="C21" s="70">
        <f t="shared" si="9"/>
        <v>69021.838359689529</v>
      </c>
      <c r="D21" s="74">
        <f t="shared" si="10"/>
        <v>322.10191234521784</v>
      </c>
      <c r="E21" s="74">
        <f t="shared" si="11"/>
        <v>712.98405062030065</v>
      </c>
      <c r="F21" s="74">
        <f t="shared" si="12"/>
        <v>1035.0859629655185</v>
      </c>
      <c r="G21" s="70">
        <f t="shared" si="13"/>
        <v>68308.854309069226</v>
      </c>
      <c r="K21" s="75"/>
      <c r="L21" s="75"/>
      <c r="M21" s="76"/>
      <c r="N21" s="76"/>
      <c r="O21" s="76"/>
      <c r="P21" s="77"/>
    </row>
    <row r="22" spans="1:17" x14ac:dyDescent="0.25">
      <c r="A22" s="73">
        <f t="shared" si="7"/>
        <v>45139</v>
      </c>
      <c r="B22" s="71">
        <f t="shared" si="8"/>
        <v>6</v>
      </c>
      <c r="C22" s="70">
        <f t="shared" si="9"/>
        <v>68308.854309069226</v>
      </c>
      <c r="D22" s="74">
        <f t="shared" si="10"/>
        <v>318.77465344232309</v>
      </c>
      <c r="E22" s="74">
        <f t="shared" si="11"/>
        <v>716.31130952319552</v>
      </c>
      <c r="F22" s="74">
        <f t="shared" si="12"/>
        <v>1035.0859629655185</v>
      </c>
      <c r="G22" s="70">
        <f t="shared" si="13"/>
        <v>67592.542999546029</v>
      </c>
      <c r="K22" s="75"/>
      <c r="L22" s="75"/>
      <c r="M22" s="76"/>
      <c r="N22" s="76"/>
      <c r="O22" s="76"/>
      <c r="P22" s="77"/>
    </row>
    <row r="23" spans="1:17" x14ac:dyDescent="0.25">
      <c r="A23" s="73">
        <f t="shared" si="7"/>
        <v>45170</v>
      </c>
      <c r="B23" s="71">
        <f t="shared" si="8"/>
        <v>7</v>
      </c>
      <c r="C23" s="70">
        <f t="shared" si="9"/>
        <v>67592.542999546029</v>
      </c>
      <c r="D23" s="74">
        <f t="shared" si="10"/>
        <v>315.43186733121485</v>
      </c>
      <c r="E23" s="74">
        <f t="shared" si="11"/>
        <v>719.65409563430364</v>
      </c>
      <c r="F23" s="74">
        <f t="shared" si="12"/>
        <v>1035.0859629655185</v>
      </c>
      <c r="G23" s="70">
        <f t="shared" si="13"/>
        <v>66872.88890391172</v>
      </c>
      <c r="K23" s="75"/>
      <c r="L23" s="75"/>
      <c r="M23" s="76"/>
      <c r="N23" s="76"/>
      <c r="O23" s="76"/>
      <c r="P23" s="77"/>
    </row>
    <row r="24" spans="1:17" x14ac:dyDescent="0.25">
      <c r="A24" s="73">
        <f t="shared" si="7"/>
        <v>45200</v>
      </c>
      <c r="B24" s="71">
        <f t="shared" si="8"/>
        <v>8</v>
      </c>
      <c r="C24" s="70">
        <f t="shared" si="9"/>
        <v>66872.88890391172</v>
      </c>
      <c r="D24" s="74">
        <f t="shared" si="10"/>
        <v>312.07348155158815</v>
      </c>
      <c r="E24" s="74">
        <f t="shared" si="11"/>
        <v>723.01248141393035</v>
      </c>
      <c r="F24" s="74">
        <f t="shared" si="12"/>
        <v>1035.0859629655185</v>
      </c>
      <c r="G24" s="70">
        <f t="shared" si="13"/>
        <v>66149.876422497793</v>
      </c>
      <c r="K24" s="75"/>
      <c r="L24" s="75"/>
      <c r="M24" s="76"/>
      <c r="N24" s="76"/>
      <c r="O24" s="76"/>
      <c r="P24" s="77"/>
    </row>
    <row r="25" spans="1:17" x14ac:dyDescent="0.25">
      <c r="A25" s="73">
        <f t="shared" si="7"/>
        <v>45231</v>
      </c>
      <c r="B25" s="71">
        <f t="shared" si="8"/>
        <v>9</v>
      </c>
      <c r="C25" s="70">
        <f t="shared" si="9"/>
        <v>66149.876422497793</v>
      </c>
      <c r="D25" s="74">
        <f t="shared" si="10"/>
        <v>308.69942330498975</v>
      </c>
      <c r="E25" s="74">
        <f t="shared" si="11"/>
        <v>726.38653966052868</v>
      </c>
      <c r="F25" s="74">
        <f t="shared" si="12"/>
        <v>1035.0859629655183</v>
      </c>
      <c r="G25" s="70">
        <f t="shared" si="13"/>
        <v>65423.489882837268</v>
      </c>
      <c r="K25" s="75"/>
      <c r="L25" s="75"/>
      <c r="M25" s="76"/>
      <c r="N25" s="76"/>
      <c r="O25" s="76"/>
      <c r="P25" s="77"/>
    </row>
    <row r="26" spans="1:17" x14ac:dyDescent="0.25">
      <c r="A26" s="73">
        <f t="shared" si="7"/>
        <v>45261</v>
      </c>
      <c r="B26" s="71">
        <f t="shared" si="8"/>
        <v>10</v>
      </c>
      <c r="C26" s="70">
        <f t="shared" si="9"/>
        <v>65423.489882837268</v>
      </c>
      <c r="D26" s="74">
        <f t="shared" si="10"/>
        <v>305.3096194532406</v>
      </c>
      <c r="E26" s="74">
        <f t="shared" si="11"/>
        <v>729.776343512278</v>
      </c>
      <c r="F26" s="74">
        <f t="shared" si="12"/>
        <v>1035.0859629655185</v>
      </c>
      <c r="G26" s="70">
        <f t="shared" si="13"/>
        <v>64693.713539324992</v>
      </c>
      <c r="K26" s="75"/>
      <c r="L26" s="75"/>
      <c r="M26" s="76"/>
      <c r="N26" s="76"/>
      <c r="O26" s="76"/>
      <c r="P26" s="77"/>
    </row>
    <row r="27" spans="1:17" x14ac:dyDescent="0.25">
      <c r="A27" s="73">
        <f t="shared" si="7"/>
        <v>45292</v>
      </c>
      <c r="B27" s="71">
        <f t="shared" si="8"/>
        <v>11</v>
      </c>
      <c r="C27" s="70">
        <f t="shared" si="9"/>
        <v>64693.713539324992</v>
      </c>
      <c r="D27" s="74">
        <f t="shared" si="10"/>
        <v>301.90399651684999</v>
      </c>
      <c r="E27" s="74">
        <f t="shared" si="11"/>
        <v>733.18196644866862</v>
      </c>
      <c r="F27" s="74">
        <f t="shared" si="12"/>
        <v>1035.0859629655185</v>
      </c>
      <c r="G27" s="70">
        <f t="shared" si="13"/>
        <v>63960.531572876323</v>
      </c>
    </row>
    <row r="28" spans="1:17" x14ac:dyDescent="0.25">
      <c r="A28" s="73">
        <f t="shared" si="7"/>
        <v>45323</v>
      </c>
      <c r="B28" s="71">
        <f t="shared" si="8"/>
        <v>12</v>
      </c>
      <c r="C28" s="70">
        <f t="shared" si="9"/>
        <v>63960.531572876323</v>
      </c>
      <c r="D28" s="74">
        <f t="shared" si="10"/>
        <v>298.48248067342286</v>
      </c>
      <c r="E28" s="74">
        <f t="shared" si="11"/>
        <v>736.60348229209569</v>
      </c>
      <c r="F28" s="74">
        <f t="shared" si="12"/>
        <v>1035.0859629655185</v>
      </c>
      <c r="G28" s="70">
        <f t="shared" si="13"/>
        <v>63223.928090584224</v>
      </c>
    </row>
    <row r="29" spans="1:17" x14ac:dyDescent="0.25">
      <c r="A29" s="73">
        <f t="shared" si="7"/>
        <v>45352</v>
      </c>
      <c r="B29" s="71">
        <f t="shared" si="8"/>
        <v>13</v>
      </c>
      <c r="C29" s="70">
        <f t="shared" si="9"/>
        <v>63223.928090584224</v>
      </c>
      <c r="D29" s="74">
        <f t="shared" si="10"/>
        <v>295.04499775605979</v>
      </c>
      <c r="E29" s="74">
        <f t="shared" si="11"/>
        <v>740.04096520945882</v>
      </c>
      <c r="F29" s="74">
        <f t="shared" si="12"/>
        <v>1035.0859629655185</v>
      </c>
      <c r="G29" s="70">
        <f t="shared" si="13"/>
        <v>62483.887125374764</v>
      </c>
    </row>
    <row r="30" spans="1:17" x14ac:dyDescent="0.25">
      <c r="A30" s="73">
        <f t="shared" si="7"/>
        <v>45383</v>
      </c>
      <c r="B30" s="71">
        <f t="shared" si="8"/>
        <v>14</v>
      </c>
      <c r="C30" s="70">
        <f t="shared" si="9"/>
        <v>62483.887125374764</v>
      </c>
      <c r="D30" s="74">
        <f t="shared" si="10"/>
        <v>291.59147325174894</v>
      </c>
      <c r="E30" s="74">
        <f t="shared" si="11"/>
        <v>743.49448971376955</v>
      </c>
      <c r="F30" s="74">
        <f t="shared" si="12"/>
        <v>1035.0859629655185</v>
      </c>
      <c r="G30" s="70">
        <f t="shared" si="13"/>
        <v>61740.392635660995</v>
      </c>
    </row>
    <row r="31" spans="1:17" x14ac:dyDescent="0.25">
      <c r="A31" s="73">
        <f t="shared" si="7"/>
        <v>45413</v>
      </c>
      <c r="B31" s="71">
        <f t="shared" si="8"/>
        <v>15</v>
      </c>
      <c r="C31" s="70">
        <f t="shared" si="9"/>
        <v>61740.392635660995</v>
      </c>
      <c r="D31" s="74">
        <f t="shared" si="10"/>
        <v>288.12183229975136</v>
      </c>
      <c r="E31" s="74">
        <f t="shared" si="11"/>
        <v>746.96413066576713</v>
      </c>
      <c r="F31" s="74">
        <f t="shared" si="12"/>
        <v>1035.0859629655185</v>
      </c>
      <c r="G31" s="70">
        <f t="shared" si="13"/>
        <v>60993.42850499523</v>
      </c>
    </row>
    <row r="32" spans="1:17" x14ac:dyDescent="0.25">
      <c r="A32" s="73">
        <f t="shared" si="7"/>
        <v>45444</v>
      </c>
      <c r="B32" s="71">
        <f t="shared" si="8"/>
        <v>16</v>
      </c>
      <c r="C32" s="70">
        <f t="shared" si="9"/>
        <v>60993.42850499523</v>
      </c>
      <c r="D32" s="74">
        <f t="shared" si="10"/>
        <v>284.63599968997778</v>
      </c>
      <c r="E32" s="74">
        <f t="shared" si="11"/>
        <v>750.44996327554077</v>
      </c>
      <c r="F32" s="74">
        <f t="shared" si="12"/>
        <v>1035.0859629655185</v>
      </c>
      <c r="G32" s="70">
        <f t="shared" si="13"/>
        <v>60242.978541719691</v>
      </c>
    </row>
    <row r="33" spans="1:7" x14ac:dyDescent="0.25">
      <c r="A33" s="73">
        <f t="shared" si="7"/>
        <v>45474</v>
      </c>
      <c r="B33" s="71">
        <f t="shared" si="8"/>
        <v>17</v>
      </c>
      <c r="C33" s="70">
        <f t="shared" si="9"/>
        <v>60242.978541719691</v>
      </c>
      <c r="D33" s="74">
        <f t="shared" si="10"/>
        <v>281.13389986135854</v>
      </c>
      <c r="E33" s="74">
        <f t="shared" si="11"/>
        <v>753.95206310415995</v>
      </c>
      <c r="F33" s="74">
        <f t="shared" si="12"/>
        <v>1035.0859629655185</v>
      </c>
      <c r="G33" s="70">
        <f t="shared" si="13"/>
        <v>59489.026478615531</v>
      </c>
    </row>
    <row r="34" spans="1:7" x14ac:dyDescent="0.25">
      <c r="A34" s="73">
        <f t="shared" si="7"/>
        <v>45505</v>
      </c>
      <c r="B34" s="71">
        <f t="shared" si="8"/>
        <v>18</v>
      </c>
      <c r="C34" s="70">
        <f t="shared" si="9"/>
        <v>59489.026478615531</v>
      </c>
      <c r="D34" s="74">
        <f t="shared" si="10"/>
        <v>277.61545690020586</v>
      </c>
      <c r="E34" s="74">
        <f t="shared" si="11"/>
        <v>757.47050606531275</v>
      </c>
      <c r="F34" s="74">
        <f t="shared" si="12"/>
        <v>1035.0859629655185</v>
      </c>
      <c r="G34" s="70">
        <f t="shared" si="13"/>
        <v>58731.555972550217</v>
      </c>
    </row>
    <row r="35" spans="1:7" x14ac:dyDescent="0.25">
      <c r="A35" s="73">
        <f t="shared" si="7"/>
        <v>45536</v>
      </c>
      <c r="B35" s="71">
        <f t="shared" si="8"/>
        <v>19</v>
      </c>
      <c r="C35" s="70">
        <f t="shared" si="9"/>
        <v>58731.555972550217</v>
      </c>
      <c r="D35" s="74">
        <f t="shared" si="10"/>
        <v>274.08059453856771</v>
      </c>
      <c r="E35" s="74">
        <f t="shared" si="11"/>
        <v>761.00536842695078</v>
      </c>
      <c r="F35" s="74">
        <f t="shared" si="12"/>
        <v>1035.0859629655185</v>
      </c>
      <c r="G35" s="70">
        <f t="shared" si="13"/>
        <v>57970.550604123266</v>
      </c>
    </row>
    <row r="36" spans="1:7" x14ac:dyDescent="0.25">
      <c r="A36" s="73">
        <f t="shared" si="7"/>
        <v>45566</v>
      </c>
      <c r="B36" s="71">
        <f t="shared" si="8"/>
        <v>20</v>
      </c>
      <c r="C36" s="70">
        <f t="shared" si="9"/>
        <v>57970.550604123266</v>
      </c>
      <c r="D36" s="74">
        <f t="shared" si="10"/>
        <v>270.52923615257532</v>
      </c>
      <c r="E36" s="74">
        <f t="shared" si="11"/>
        <v>764.55672681294323</v>
      </c>
      <c r="F36" s="74">
        <f t="shared" si="12"/>
        <v>1035.0859629655185</v>
      </c>
      <c r="G36" s="70">
        <f t="shared" si="13"/>
        <v>57205.99387731032</v>
      </c>
    </row>
    <row r="37" spans="1:7" x14ac:dyDescent="0.25">
      <c r="A37" s="73">
        <f t="shared" si="7"/>
        <v>45597</v>
      </c>
      <c r="B37" s="71">
        <f t="shared" si="8"/>
        <v>21</v>
      </c>
      <c r="C37" s="70">
        <f t="shared" si="9"/>
        <v>57205.99387731032</v>
      </c>
      <c r="D37" s="74">
        <f t="shared" si="10"/>
        <v>266.9613047607815</v>
      </c>
      <c r="E37" s="74">
        <f t="shared" si="11"/>
        <v>768.12465820473699</v>
      </c>
      <c r="F37" s="74">
        <f t="shared" si="12"/>
        <v>1035.0859629655185</v>
      </c>
      <c r="G37" s="70">
        <f t="shared" si="13"/>
        <v>56437.869219105582</v>
      </c>
    </row>
    <row r="38" spans="1:7" x14ac:dyDescent="0.25">
      <c r="A38" s="73">
        <f t="shared" si="7"/>
        <v>45627</v>
      </c>
      <c r="B38" s="71">
        <f t="shared" si="8"/>
        <v>22</v>
      </c>
      <c r="C38" s="70">
        <f t="shared" si="9"/>
        <v>56437.869219105582</v>
      </c>
      <c r="D38" s="74">
        <f t="shared" si="10"/>
        <v>263.3767230224928</v>
      </c>
      <c r="E38" s="74">
        <f t="shared" si="11"/>
        <v>771.70923994302575</v>
      </c>
      <c r="F38" s="74">
        <f t="shared" si="12"/>
        <v>1035.0859629655185</v>
      </c>
      <c r="G38" s="70">
        <f t="shared" si="13"/>
        <v>55666.159979162556</v>
      </c>
    </row>
    <row r="39" spans="1:7" x14ac:dyDescent="0.25">
      <c r="A39" s="73">
        <f t="shared" si="7"/>
        <v>45658</v>
      </c>
      <c r="B39" s="71">
        <f t="shared" si="8"/>
        <v>23</v>
      </c>
      <c r="C39" s="70">
        <f t="shared" si="9"/>
        <v>55666.159979162556</v>
      </c>
      <c r="D39" s="74">
        <f t="shared" si="10"/>
        <v>259.77541323609199</v>
      </c>
      <c r="E39" s="74">
        <f t="shared" si="11"/>
        <v>775.31054972942661</v>
      </c>
      <c r="F39" s="74">
        <f t="shared" si="12"/>
        <v>1035.0859629655185</v>
      </c>
      <c r="G39" s="70">
        <f t="shared" si="13"/>
        <v>54890.849429433132</v>
      </c>
    </row>
    <row r="40" spans="1:7" x14ac:dyDescent="0.25">
      <c r="A40" s="73">
        <f t="shared" si="7"/>
        <v>45689</v>
      </c>
      <c r="B40" s="71">
        <f t="shared" si="8"/>
        <v>24</v>
      </c>
      <c r="C40" s="70">
        <f t="shared" si="9"/>
        <v>54890.849429433132</v>
      </c>
      <c r="D40" s="74">
        <f t="shared" si="10"/>
        <v>256.15729733735463</v>
      </c>
      <c r="E40" s="74">
        <f t="shared" si="11"/>
        <v>778.9286656281638</v>
      </c>
      <c r="F40" s="74">
        <f t="shared" si="12"/>
        <v>1035.0859629655183</v>
      </c>
      <c r="G40" s="70">
        <f t="shared" si="13"/>
        <v>54111.92076380497</v>
      </c>
    </row>
    <row r="41" spans="1:7" x14ac:dyDescent="0.25">
      <c r="A41" s="73">
        <f t="shared" si="7"/>
        <v>45717</v>
      </c>
      <c r="B41" s="71">
        <f t="shared" si="8"/>
        <v>25</v>
      </c>
      <c r="C41" s="70">
        <f t="shared" si="9"/>
        <v>54111.92076380497</v>
      </c>
      <c r="D41" s="74">
        <f t="shared" si="10"/>
        <v>252.52229689775655</v>
      </c>
      <c r="E41" s="74">
        <f t="shared" si="11"/>
        <v>782.56366606776203</v>
      </c>
      <c r="F41" s="74">
        <f t="shared" si="12"/>
        <v>1035.0859629655185</v>
      </c>
      <c r="G41" s="70">
        <f t="shared" si="13"/>
        <v>53329.357097737207</v>
      </c>
    </row>
    <row r="42" spans="1:7" x14ac:dyDescent="0.25">
      <c r="A42" s="73">
        <f t="shared" si="7"/>
        <v>45748</v>
      </c>
      <c r="B42" s="71">
        <f t="shared" si="8"/>
        <v>26</v>
      </c>
      <c r="C42" s="70">
        <f t="shared" si="9"/>
        <v>53329.357097737207</v>
      </c>
      <c r="D42" s="74">
        <f t="shared" si="10"/>
        <v>248.87033312277364</v>
      </c>
      <c r="E42" s="74">
        <f t="shared" si="11"/>
        <v>786.21562984274499</v>
      </c>
      <c r="F42" s="74">
        <f t="shared" si="12"/>
        <v>1035.0859629655185</v>
      </c>
      <c r="G42" s="70">
        <f t="shared" si="13"/>
        <v>52543.141467894464</v>
      </c>
    </row>
    <row r="43" spans="1:7" x14ac:dyDescent="0.25">
      <c r="A43" s="73">
        <f t="shared" si="7"/>
        <v>45778</v>
      </c>
      <c r="B43" s="71">
        <f t="shared" si="8"/>
        <v>27</v>
      </c>
      <c r="C43" s="70">
        <f t="shared" si="9"/>
        <v>52543.141467894464</v>
      </c>
      <c r="D43" s="74">
        <f t="shared" si="10"/>
        <v>245.20132685017421</v>
      </c>
      <c r="E43" s="74">
        <f t="shared" si="11"/>
        <v>789.88463611534439</v>
      </c>
      <c r="F43" s="74">
        <f t="shared" si="12"/>
        <v>1035.0859629655185</v>
      </c>
      <c r="G43" s="70">
        <f t="shared" si="13"/>
        <v>51753.256831779123</v>
      </c>
    </row>
    <row r="44" spans="1:7" x14ac:dyDescent="0.25">
      <c r="A44" s="73">
        <f t="shared" si="7"/>
        <v>45809</v>
      </c>
      <c r="B44" s="71">
        <f t="shared" si="8"/>
        <v>28</v>
      </c>
      <c r="C44" s="70">
        <f t="shared" si="9"/>
        <v>51753.256831779123</v>
      </c>
      <c r="D44" s="74">
        <f t="shared" si="10"/>
        <v>241.51519854830255</v>
      </c>
      <c r="E44" s="74">
        <f t="shared" si="11"/>
        <v>793.57076441721597</v>
      </c>
      <c r="F44" s="74">
        <f t="shared" si="12"/>
        <v>1035.0859629655185</v>
      </c>
      <c r="G44" s="70">
        <f t="shared" si="13"/>
        <v>50959.686067361908</v>
      </c>
    </row>
    <row r="45" spans="1:7" x14ac:dyDescent="0.25">
      <c r="A45" s="73">
        <f t="shared" si="7"/>
        <v>45839</v>
      </c>
      <c r="B45" s="71">
        <f t="shared" si="8"/>
        <v>29</v>
      </c>
      <c r="C45" s="70">
        <f t="shared" si="9"/>
        <v>50959.686067361908</v>
      </c>
      <c r="D45" s="74">
        <f t="shared" si="10"/>
        <v>237.81186831435556</v>
      </c>
      <c r="E45" s="74">
        <f t="shared" si="11"/>
        <v>797.27409465116295</v>
      </c>
      <c r="F45" s="74">
        <f t="shared" si="12"/>
        <v>1035.0859629655185</v>
      </c>
      <c r="G45" s="70">
        <f t="shared" si="13"/>
        <v>50162.411972710746</v>
      </c>
    </row>
    <row r="46" spans="1:7" x14ac:dyDescent="0.25">
      <c r="A46" s="73">
        <f t="shared" si="7"/>
        <v>45870</v>
      </c>
      <c r="B46" s="71">
        <f t="shared" si="8"/>
        <v>30</v>
      </c>
      <c r="C46" s="70">
        <f t="shared" si="9"/>
        <v>50162.411972710746</v>
      </c>
      <c r="D46" s="74">
        <f t="shared" si="10"/>
        <v>234.09125587265018</v>
      </c>
      <c r="E46" s="74">
        <f t="shared" si="11"/>
        <v>800.99470709286834</v>
      </c>
      <c r="F46" s="74">
        <f t="shared" si="12"/>
        <v>1035.0859629655185</v>
      </c>
      <c r="G46" s="70">
        <f t="shared" si="13"/>
        <v>49361.417265617878</v>
      </c>
    </row>
    <row r="47" spans="1:7" x14ac:dyDescent="0.25">
      <c r="A47" s="73">
        <f t="shared" si="7"/>
        <v>45901</v>
      </c>
      <c r="B47" s="71">
        <f t="shared" si="8"/>
        <v>31</v>
      </c>
      <c r="C47" s="70">
        <f t="shared" si="9"/>
        <v>49361.417265617878</v>
      </c>
      <c r="D47" s="74">
        <f t="shared" si="10"/>
        <v>230.35328057288342</v>
      </c>
      <c r="E47" s="74">
        <f t="shared" si="11"/>
        <v>804.73268239263518</v>
      </c>
      <c r="F47" s="74">
        <f t="shared" si="12"/>
        <v>1035.0859629655185</v>
      </c>
      <c r="G47" s="70">
        <f t="shared" si="13"/>
        <v>48556.684583225244</v>
      </c>
    </row>
    <row r="48" spans="1:7" x14ac:dyDescent="0.25">
      <c r="A48" s="73">
        <f t="shared" si="7"/>
        <v>45931</v>
      </c>
      <c r="B48" s="71">
        <f t="shared" si="8"/>
        <v>32</v>
      </c>
      <c r="C48" s="70">
        <f t="shared" si="9"/>
        <v>48556.684583225244</v>
      </c>
      <c r="D48" s="74">
        <f t="shared" si="10"/>
        <v>226.5978613883845</v>
      </c>
      <c r="E48" s="74">
        <f t="shared" si="11"/>
        <v>808.4881015771341</v>
      </c>
      <c r="F48" s="74">
        <f t="shared" si="12"/>
        <v>1035.0859629655185</v>
      </c>
      <c r="G48" s="70">
        <f t="shared" si="13"/>
        <v>47748.196481648112</v>
      </c>
    </row>
    <row r="49" spans="1:7" x14ac:dyDescent="0.25">
      <c r="A49" s="73">
        <f t="shared" si="7"/>
        <v>45962</v>
      </c>
      <c r="B49" s="71">
        <f t="shared" si="8"/>
        <v>33</v>
      </c>
      <c r="C49" s="70">
        <f t="shared" si="9"/>
        <v>47748.196481648112</v>
      </c>
      <c r="D49" s="74">
        <f t="shared" si="10"/>
        <v>222.82491691435783</v>
      </c>
      <c r="E49" s="74">
        <f t="shared" si="11"/>
        <v>812.26104605116075</v>
      </c>
      <c r="F49" s="74">
        <f t="shared" si="12"/>
        <v>1035.0859629655185</v>
      </c>
      <c r="G49" s="70">
        <f t="shared" si="13"/>
        <v>46935.935435596948</v>
      </c>
    </row>
    <row r="50" spans="1:7" x14ac:dyDescent="0.25">
      <c r="A50" s="73">
        <f t="shared" si="7"/>
        <v>45992</v>
      </c>
      <c r="B50" s="71">
        <f t="shared" si="8"/>
        <v>34</v>
      </c>
      <c r="C50" s="70">
        <f t="shared" si="9"/>
        <v>46935.935435596948</v>
      </c>
      <c r="D50" s="74">
        <f t="shared" si="10"/>
        <v>219.03436536611906</v>
      </c>
      <c r="E50" s="74">
        <f t="shared" si="11"/>
        <v>816.05159759939943</v>
      </c>
      <c r="F50" s="74">
        <f t="shared" si="12"/>
        <v>1035.0859629655185</v>
      </c>
      <c r="G50" s="70">
        <f t="shared" si="13"/>
        <v>46119.88383799755</v>
      </c>
    </row>
    <row r="51" spans="1:7" x14ac:dyDescent="0.25">
      <c r="A51" s="73">
        <f t="shared" si="7"/>
        <v>46023</v>
      </c>
      <c r="B51" s="71">
        <f t="shared" si="8"/>
        <v>35</v>
      </c>
      <c r="C51" s="70">
        <f t="shared" si="9"/>
        <v>46119.88383799755</v>
      </c>
      <c r="D51" s="74">
        <f t="shared" si="10"/>
        <v>215.22612457732188</v>
      </c>
      <c r="E51" s="74">
        <f t="shared" si="11"/>
        <v>819.85983838819652</v>
      </c>
      <c r="F51" s="74">
        <f t="shared" si="12"/>
        <v>1035.0859629655183</v>
      </c>
      <c r="G51" s="70">
        <f t="shared" si="13"/>
        <v>45300.023999609351</v>
      </c>
    </row>
    <row r="52" spans="1:7" x14ac:dyDescent="0.25">
      <c r="A52" s="73">
        <f t="shared" si="7"/>
        <v>46054</v>
      </c>
      <c r="B52" s="71">
        <f t="shared" si="8"/>
        <v>36</v>
      </c>
      <c r="C52" s="70">
        <f t="shared" si="9"/>
        <v>45300.023999609351</v>
      </c>
      <c r="D52" s="74">
        <f t="shared" si="10"/>
        <v>211.40011199817695</v>
      </c>
      <c r="E52" s="74">
        <f t="shared" si="11"/>
        <v>823.68585096734159</v>
      </c>
      <c r="F52" s="74">
        <f t="shared" si="12"/>
        <v>1035.0859629655185</v>
      </c>
      <c r="G52" s="70">
        <f t="shared" si="13"/>
        <v>44476.338148642011</v>
      </c>
    </row>
    <row r="53" spans="1:7" x14ac:dyDescent="0.25">
      <c r="A53" s="73">
        <f t="shared" si="7"/>
        <v>46082</v>
      </c>
      <c r="B53" s="71">
        <f t="shared" si="8"/>
        <v>37</v>
      </c>
      <c r="C53" s="70">
        <f t="shared" si="9"/>
        <v>44476.338148642011</v>
      </c>
      <c r="D53" s="74">
        <f t="shared" si="10"/>
        <v>207.55624469366271</v>
      </c>
      <c r="E53" s="74">
        <f t="shared" si="11"/>
        <v>827.52971827185581</v>
      </c>
      <c r="F53" s="74">
        <f t="shared" si="12"/>
        <v>1035.0859629655185</v>
      </c>
      <c r="G53" s="70">
        <f t="shared" si="13"/>
        <v>43648.808430370154</v>
      </c>
    </row>
    <row r="54" spans="1:7" x14ac:dyDescent="0.25">
      <c r="A54" s="73">
        <f t="shared" si="7"/>
        <v>46113</v>
      </c>
      <c r="B54" s="71">
        <f t="shared" si="8"/>
        <v>38</v>
      </c>
      <c r="C54" s="70">
        <f t="shared" si="9"/>
        <v>43648.808430370154</v>
      </c>
      <c r="D54" s="74">
        <f t="shared" si="10"/>
        <v>203.69443934172736</v>
      </c>
      <c r="E54" s="74">
        <f t="shared" si="11"/>
        <v>831.39152362379116</v>
      </c>
      <c r="F54" s="74">
        <f t="shared" si="12"/>
        <v>1035.0859629655185</v>
      </c>
      <c r="G54" s="70">
        <f t="shared" si="13"/>
        <v>42817.416906746366</v>
      </c>
    </row>
    <row r="55" spans="1:7" x14ac:dyDescent="0.25">
      <c r="A55" s="73">
        <f t="shared" si="7"/>
        <v>46143</v>
      </c>
      <c r="B55" s="71">
        <f t="shared" si="8"/>
        <v>39</v>
      </c>
      <c r="C55" s="70">
        <f t="shared" si="9"/>
        <v>42817.416906746366</v>
      </c>
      <c r="D55" s="74">
        <f t="shared" si="10"/>
        <v>199.81461223148298</v>
      </c>
      <c r="E55" s="74">
        <f t="shared" si="11"/>
        <v>835.27135073403554</v>
      </c>
      <c r="F55" s="74">
        <f t="shared" si="12"/>
        <v>1035.0859629655185</v>
      </c>
      <c r="G55" s="70">
        <f t="shared" si="13"/>
        <v>41982.145556012329</v>
      </c>
    </row>
    <row r="56" spans="1:7" x14ac:dyDescent="0.25">
      <c r="A56" s="73">
        <f t="shared" si="7"/>
        <v>46174</v>
      </c>
      <c r="B56" s="71">
        <f t="shared" si="8"/>
        <v>40</v>
      </c>
      <c r="C56" s="70">
        <f t="shared" si="9"/>
        <v>41982.145556012329</v>
      </c>
      <c r="D56" s="74">
        <f t="shared" si="10"/>
        <v>195.91667926139084</v>
      </c>
      <c r="E56" s="74">
        <f t="shared" si="11"/>
        <v>839.16928370412779</v>
      </c>
      <c r="F56" s="74">
        <f t="shared" si="12"/>
        <v>1035.0859629655185</v>
      </c>
      <c r="G56" s="70">
        <f t="shared" si="13"/>
        <v>41142.976272308202</v>
      </c>
    </row>
    <row r="57" spans="1:7" x14ac:dyDescent="0.25">
      <c r="A57" s="73">
        <f t="shared" si="7"/>
        <v>46204</v>
      </c>
      <c r="B57" s="71">
        <f t="shared" si="8"/>
        <v>41</v>
      </c>
      <c r="C57" s="70">
        <f t="shared" si="9"/>
        <v>41142.976272308202</v>
      </c>
      <c r="D57" s="74">
        <f t="shared" si="10"/>
        <v>192.00055593743826</v>
      </c>
      <c r="E57" s="74">
        <f t="shared" si="11"/>
        <v>843.08540702808023</v>
      </c>
      <c r="F57" s="74">
        <f t="shared" si="12"/>
        <v>1035.0859629655185</v>
      </c>
      <c r="G57" s="70">
        <f t="shared" si="13"/>
        <v>40299.890865280118</v>
      </c>
    </row>
    <row r="58" spans="1:7" x14ac:dyDescent="0.25">
      <c r="A58" s="73">
        <f t="shared" si="7"/>
        <v>46235</v>
      </c>
      <c r="B58" s="71">
        <f t="shared" si="8"/>
        <v>42</v>
      </c>
      <c r="C58" s="70">
        <f t="shared" si="9"/>
        <v>40299.890865280118</v>
      </c>
      <c r="D58" s="74">
        <f t="shared" si="10"/>
        <v>188.06615737130721</v>
      </c>
      <c r="E58" s="74">
        <f t="shared" si="11"/>
        <v>847.01980559421133</v>
      </c>
      <c r="F58" s="74">
        <f t="shared" si="12"/>
        <v>1035.0859629655185</v>
      </c>
      <c r="G58" s="70">
        <f t="shared" si="13"/>
        <v>39452.871059685909</v>
      </c>
    </row>
    <row r="59" spans="1:7" x14ac:dyDescent="0.25">
      <c r="A59" s="73">
        <f t="shared" si="7"/>
        <v>46266</v>
      </c>
      <c r="B59" s="71">
        <f t="shared" si="8"/>
        <v>43</v>
      </c>
      <c r="C59" s="70">
        <f t="shared" si="9"/>
        <v>39452.871059685909</v>
      </c>
      <c r="D59" s="74">
        <f t="shared" si="10"/>
        <v>184.11339827853422</v>
      </c>
      <c r="E59" s="74">
        <f t="shared" si="11"/>
        <v>850.97256468698424</v>
      </c>
      <c r="F59" s="74">
        <f t="shared" si="12"/>
        <v>1035.0859629655185</v>
      </c>
      <c r="G59" s="70">
        <f t="shared" si="13"/>
        <v>38601.898494998924</v>
      </c>
    </row>
    <row r="60" spans="1:7" x14ac:dyDescent="0.25">
      <c r="A60" s="73">
        <f t="shared" si="7"/>
        <v>46296</v>
      </c>
      <c r="B60" s="71">
        <f t="shared" si="8"/>
        <v>44</v>
      </c>
      <c r="C60" s="70">
        <f t="shared" si="9"/>
        <v>38601.898494998924</v>
      </c>
      <c r="D60" s="74">
        <f t="shared" si="10"/>
        <v>180.14219297666162</v>
      </c>
      <c r="E60" s="74">
        <f t="shared" si="11"/>
        <v>854.94376998885684</v>
      </c>
      <c r="F60" s="74">
        <f t="shared" si="12"/>
        <v>1035.0859629655185</v>
      </c>
      <c r="G60" s="70">
        <f t="shared" si="13"/>
        <v>37746.954725010066</v>
      </c>
    </row>
    <row r="61" spans="1:7" x14ac:dyDescent="0.25">
      <c r="A61" s="73">
        <f t="shared" si="7"/>
        <v>46327</v>
      </c>
      <c r="B61" s="71">
        <f t="shared" si="8"/>
        <v>45</v>
      </c>
      <c r="C61" s="70">
        <f t="shared" si="9"/>
        <v>37746.954725010066</v>
      </c>
      <c r="D61" s="74">
        <f t="shared" si="10"/>
        <v>176.1524553833803</v>
      </c>
      <c r="E61" s="74">
        <f t="shared" si="11"/>
        <v>858.9335075821383</v>
      </c>
      <c r="F61" s="74">
        <f t="shared" si="12"/>
        <v>1035.0859629655185</v>
      </c>
      <c r="G61" s="70">
        <f t="shared" si="13"/>
        <v>36888.02121742793</v>
      </c>
    </row>
    <row r="62" spans="1:7" x14ac:dyDescent="0.25">
      <c r="A62" s="73">
        <f t="shared" si="7"/>
        <v>46357</v>
      </c>
      <c r="B62" s="71">
        <f t="shared" si="8"/>
        <v>46</v>
      </c>
      <c r="C62" s="70">
        <f t="shared" si="9"/>
        <v>36888.02121742793</v>
      </c>
      <c r="D62" s="74">
        <f t="shared" si="10"/>
        <v>172.14409901466365</v>
      </c>
      <c r="E62" s="74">
        <f t="shared" si="11"/>
        <v>862.94186395085489</v>
      </c>
      <c r="F62" s="74">
        <f t="shared" si="12"/>
        <v>1035.0859629655185</v>
      </c>
      <c r="G62" s="70">
        <f t="shared" si="13"/>
        <v>36025.079353477078</v>
      </c>
    </row>
    <row r="63" spans="1:7" x14ac:dyDescent="0.25">
      <c r="A63" s="73">
        <f t="shared" si="7"/>
        <v>46388</v>
      </c>
      <c r="B63" s="71">
        <f t="shared" si="8"/>
        <v>47</v>
      </c>
      <c r="C63" s="70">
        <f t="shared" si="9"/>
        <v>36025.079353477078</v>
      </c>
      <c r="D63" s="74">
        <f t="shared" si="10"/>
        <v>168.11703698289298</v>
      </c>
      <c r="E63" s="74">
        <f t="shared" si="11"/>
        <v>866.96892598262548</v>
      </c>
      <c r="F63" s="74">
        <f t="shared" si="12"/>
        <v>1035.0859629655185</v>
      </c>
      <c r="G63" s="70">
        <f t="shared" si="13"/>
        <v>35158.110427494452</v>
      </c>
    </row>
    <row r="64" spans="1:7" x14ac:dyDescent="0.25">
      <c r="A64" s="73">
        <f t="shared" si="7"/>
        <v>46419</v>
      </c>
      <c r="B64" s="71">
        <f t="shared" si="8"/>
        <v>48</v>
      </c>
      <c r="C64" s="70">
        <f t="shared" si="9"/>
        <v>35158.110427494452</v>
      </c>
      <c r="D64" s="74">
        <f t="shared" si="10"/>
        <v>164.0711819949741</v>
      </c>
      <c r="E64" s="74">
        <f t="shared" si="11"/>
        <v>871.01478097054439</v>
      </c>
      <c r="F64" s="74">
        <f t="shared" si="12"/>
        <v>1035.0859629655185</v>
      </c>
      <c r="G64" s="70">
        <f t="shared" si="13"/>
        <v>34287.095646523907</v>
      </c>
    </row>
    <row r="65" spans="1:7" x14ac:dyDescent="0.25">
      <c r="A65" s="73">
        <f t="shared" si="7"/>
        <v>46447</v>
      </c>
      <c r="B65" s="71">
        <f t="shared" si="8"/>
        <v>49</v>
      </c>
      <c r="C65" s="70">
        <f t="shared" si="9"/>
        <v>34287.095646523907</v>
      </c>
      <c r="D65" s="74">
        <f t="shared" si="10"/>
        <v>160.00644635044489</v>
      </c>
      <c r="E65" s="74">
        <f t="shared" si="11"/>
        <v>875.07951661507366</v>
      </c>
      <c r="F65" s="74">
        <f t="shared" si="12"/>
        <v>1035.0859629655185</v>
      </c>
      <c r="G65" s="70">
        <f t="shared" si="13"/>
        <v>33412.016129908836</v>
      </c>
    </row>
    <row r="66" spans="1:7" x14ac:dyDescent="0.25">
      <c r="A66" s="73">
        <f t="shared" si="7"/>
        <v>46478</v>
      </c>
      <c r="B66" s="71">
        <f t="shared" si="8"/>
        <v>50</v>
      </c>
      <c r="C66" s="70">
        <f t="shared" si="9"/>
        <v>33412.016129908836</v>
      </c>
      <c r="D66" s="74">
        <f t="shared" si="10"/>
        <v>155.92274193957451</v>
      </c>
      <c r="E66" s="74">
        <f t="shared" si="11"/>
        <v>879.16322102594404</v>
      </c>
      <c r="F66" s="74">
        <f t="shared" si="12"/>
        <v>1035.0859629655185</v>
      </c>
      <c r="G66" s="70">
        <f t="shared" si="13"/>
        <v>32532.852908882891</v>
      </c>
    </row>
    <row r="67" spans="1:7" x14ac:dyDescent="0.25">
      <c r="A67" s="73">
        <f t="shared" si="7"/>
        <v>46508</v>
      </c>
      <c r="B67" s="71">
        <f t="shared" si="8"/>
        <v>51</v>
      </c>
      <c r="C67" s="70">
        <f t="shared" si="9"/>
        <v>32532.852908882891</v>
      </c>
      <c r="D67" s="74">
        <f t="shared" si="10"/>
        <v>151.81998024145346</v>
      </c>
      <c r="E67" s="74">
        <f t="shared" si="11"/>
        <v>883.265982724065</v>
      </c>
      <c r="F67" s="74">
        <f t="shared" si="12"/>
        <v>1035.0859629655185</v>
      </c>
      <c r="G67" s="70">
        <f t="shared" si="13"/>
        <v>31649.586926158827</v>
      </c>
    </row>
    <row r="68" spans="1:7" x14ac:dyDescent="0.25">
      <c r="A68" s="73">
        <f t="shared" si="7"/>
        <v>46539</v>
      </c>
      <c r="B68" s="71">
        <f t="shared" si="8"/>
        <v>52</v>
      </c>
      <c r="C68" s="70">
        <f t="shared" si="9"/>
        <v>31649.586926158827</v>
      </c>
      <c r="D68" s="74">
        <f t="shared" si="10"/>
        <v>147.69807232207449</v>
      </c>
      <c r="E68" s="74">
        <f t="shared" si="11"/>
        <v>887.38789064344394</v>
      </c>
      <c r="F68" s="74">
        <f t="shared" si="12"/>
        <v>1035.0859629655183</v>
      </c>
      <c r="G68" s="70">
        <f t="shared" si="13"/>
        <v>30762.199035515383</v>
      </c>
    </row>
    <row r="69" spans="1:7" x14ac:dyDescent="0.25">
      <c r="A69" s="73">
        <f t="shared" si="7"/>
        <v>46569</v>
      </c>
      <c r="B69" s="71">
        <f t="shared" si="8"/>
        <v>53</v>
      </c>
      <c r="C69" s="70">
        <f t="shared" si="9"/>
        <v>30762.199035515383</v>
      </c>
      <c r="D69" s="74">
        <f t="shared" si="10"/>
        <v>143.55692883240508</v>
      </c>
      <c r="E69" s="74">
        <f t="shared" si="11"/>
        <v>891.52903413311344</v>
      </c>
      <c r="F69" s="74">
        <f t="shared" si="12"/>
        <v>1035.0859629655185</v>
      </c>
      <c r="G69" s="70">
        <f t="shared" si="13"/>
        <v>29870.67000138227</v>
      </c>
    </row>
    <row r="70" spans="1:7" x14ac:dyDescent="0.25">
      <c r="A70" s="73">
        <f t="shared" si="7"/>
        <v>46600</v>
      </c>
      <c r="B70" s="71">
        <f t="shared" si="8"/>
        <v>54</v>
      </c>
      <c r="C70" s="70">
        <f t="shared" si="9"/>
        <v>29870.67000138227</v>
      </c>
      <c r="D70" s="74">
        <f t="shared" si="10"/>
        <v>139.39646000645052</v>
      </c>
      <c r="E70" s="74">
        <f t="shared" si="11"/>
        <v>895.68950295906814</v>
      </c>
      <c r="F70" s="74">
        <f t="shared" si="12"/>
        <v>1035.0859629655188</v>
      </c>
      <c r="G70" s="70">
        <f t="shared" si="13"/>
        <v>28974.980498423203</v>
      </c>
    </row>
    <row r="71" spans="1:7" x14ac:dyDescent="0.25">
      <c r="A71" s="73">
        <f t="shared" si="7"/>
        <v>46631</v>
      </c>
      <c r="B71" s="71">
        <f t="shared" si="8"/>
        <v>55</v>
      </c>
      <c r="C71" s="70">
        <f t="shared" si="9"/>
        <v>28974.980498423203</v>
      </c>
      <c r="D71" s="74">
        <f t="shared" si="10"/>
        <v>135.21657565930823</v>
      </c>
      <c r="E71" s="74">
        <f t="shared" si="11"/>
        <v>899.86938730621034</v>
      </c>
      <c r="F71" s="74">
        <f t="shared" si="12"/>
        <v>1035.0859629655185</v>
      </c>
      <c r="G71" s="70">
        <f t="shared" si="13"/>
        <v>28075.111111116992</v>
      </c>
    </row>
    <row r="72" spans="1:7" x14ac:dyDescent="0.25">
      <c r="A72" s="73">
        <f t="shared" si="7"/>
        <v>46661</v>
      </c>
      <c r="B72" s="71">
        <f t="shared" si="8"/>
        <v>56</v>
      </c>
      <c r="C72" s="70">
        <f t="shared" si="9"/>
        <v>28075.111111116992</v>
      </c>
      <c r="D72" s="74">
        <f t="shared" si="10"/>
        <v>131.01718518521258</v>
      </c>
      <c r="E72" s="74">
        <f t="shared" si="11"/>
        <v>904.06877778030605</v>
      </c>
      <c r="F72" s="74">
        <f t="shared" si="12"/>
        <v>1035.0859629655185</v>
      </c>
      <c r="G72" s="70">
        <f t="shared" si="13"/>
        <v>27171.042333336685</v>
      </c>
    </row>
    <row r="73" spans="1:7" x14ac:dyDescent="0.25">
      <c r="A73" s="73">
        <f t="shared" si="7"/>
        <v>46692</v>
      </c>
      <c r="B73" s="71">
        <f t="shared" si="8"/>
        <v>57</v>
      </c>
      <c r="C73" s="70">
        <f t="shared" si="9"/>
        <v>27171.042333336685</v>
      </c>
      <c r="D73" s="74">
        <f t="shared" si="10"/>
        <v>126.79819755557114</v>
      </c>
      <c r="E73" s="74">
        <f t="shared" si="11"/>
        <v>908.2877654099475</v>
      </c>
      <c r="F73" s="74">
        <f t="shared" si="12"/>
        <v>1035.0859629655185</v>
      </c>
      <c r="G73" s="70">
        <f t="shared" si="13"/>
        <v>26262.754567926739</v>
      </c>
    </row>
    <row r="74" spans="1:7" x14ac:dyDescent="0.25">
      <c r="A74" s="73">
        <f t="shared" si="7"/>
        <v>46722</v>
      </c>
      <c r="B74" s="71">
        <f t="shared" si="8"/>
        <v>58</v>
      </c>
      <c r="C74" s="70">
        <f t="shared" si="9"/>
        <v>26262.754567926739</v>
      </c>
      <c r="D74" s="74">
        <f t="shared" si="10"/>
        <v>122.55952131699139</v>
      </c>
      <c r="E74" s="74">
        <f t="shared" si="11"/>
        <v>912.52644164852722</v>
      </c>
      <c r="F74" s="74">
        <f t="shared" si="12"/>
        <v>1035.0859629655185</v>
      </c>
      <c r="G74" s="70">
        <f t="shared" si="13"/>
        <v>25350.228126278213</v>
      </c>
    </row>
    <row r="75" spans="1:7" x14ac:dyDescent="0.25">
      <c r="A75" s="73">
        <f t="shared" si="7"/>
        <v>46753</v>
      </c>
      <c r="B75" s="71">
        <f t="shared" si="8"/>
        <v>59</v>
      </c>
      <c r="C75" s="70">
        <f t="shared" si="9"/>
        <v>25350.228126278213</v>
      </c>
      <c r="D75" s="74">
        <f t="shared" si="10"/>
        <v>118.30106458929826</v>
      </c>
      <c r="E75" s="74">
        <f t="shared" si="11"/>
        <v>916.78489837622021</v>
      </c>
      <c r="F75" s="74">
        <f t="shared" si="12"/>
        <v>1035.0859629655185</v>
      </c>
      <c r="G75" s="70">
        <f t="shared" si="13"/>
        <v>24433.443227901993</v>
      </c>
    </row>
    <row r="76" spans="1:7" x14ac:dyDescent="0.25">
      <c r="A76" s="73">
        <f t="shared" si="7"/>
        <v>46784</v>
      </c>
      <c r="B76" s="71">
        <f t="shared" si="8"/>
        <v>60</v>
      </c>
      <c r="C76" s="70">
        <f t="shared" si="9"/>
        <v>24433.443227901993</v>
      </c>
      <c r="D76" s="74">
        <f t="shared" si="10"/>
        <v>114.02273506354257</v>
      </c>
      <c r="E76" s="74">
        <f t="shared" si="11"/>
        <v>921.06322790197589</v>
      </c>
      <c r="F76" s="74">
        <f t="shared" si="12"/>
        <v>1035.0859629655185</v>
      </c>
      <c r="G76" s="70">
        <f t="shared" si="13"/>
        <v>23512.380000000016</v>
      </c>
    </row>
    <row r="77" spans="1:7" x14ac:dyDescent="0.25">
      <c r="A77" s="73" t="str">
        <f t="shared" si="7"/>
        <v/>
      </c>
      <c r="B77" s="71" t="str">
        <f t="shared" si="8"/>
        <v/>
      </c>
      <c r="C77" s="70" t="str">
        <f t="shared" si="9"/>
        <v/>
      </c>
      <c r="D77" s="74" t="str">
        <f t="shared" si="10"/>
        <v/>
      </c>
      <c r="E77" s="74" t="str">
        <f t="shared" si="11"/>
        <v/>
      </c>
      <c r="F77" s="74" t="str">
        <f t="shared" si="12"/>
        <v/>
      </c>
      <c r="G77" s="70" t="str">
        <f t="shared" si="13"/>
        <v/>
      </c>
    </row>
    <row r="78" spans="1:7" x14ac:dyDescent="0.25">
      <c r="A78" s="73" t="str">
        <f t="shared" si="7"/>
        <v/>
      </c>
      <c r="B78" s="71" t="str">
        <f t="shared" si="8"/>
        <v/>
      </c>
      <c r="C78" s="70" t="str">
        <f t="shared" si="9"/>
        <v/>
      </c>
      <c r="D78" s="74" t="str">
        <f t="shared" si="10"/>
        <v/>
      </c>
      <c r="E78" s="74" t="str">
        <f t="shared" si="11"/>
        <v/>
      </c>
      <c r="F78" s="74" t="str">
        <f t="shared" si="12"/>
        <v/>
      </c>
      <c r="G78" s="70" t="str">
        <f t="shared" si="13"/>
        <v/>
      </c>
    </row>
    <row r="79" spans="1:7" x14ac:dyDescent="0.25">
      <c r="A79" s="73" t="str">
        <f t="shared" si="7"/>
        <v/>
      </c>
      <c r="B79" s="71" t="str">
        <f t="shared" si="8"/>
        <v/>
      </c>
      <c r="C79" s="70" t="str">
        <f t="shared" si="9"/>
        <v/>
      </c>
      <c r="D79" s="74" t="str">
        <f t="shared" si="10"/>
        <v/>
      </c>
      <c r="E79" s="74" t="str">
        <f t="shared" si="11"/>
        <v/>
      </c>
      <c r="F79" s="74" t="str">
        <f t="shared" si="12"/>
        <v/>
      </c>
      <c r="G79" s="70" t="str">
        <f t="shared" si="13"/>
        <v/>
      </c>
    </row>
    <row r="80" spans="1:7" x14ac:dyDescent="0.25">
      <c r="A80" s="73" t="str">
        <f t="shared" si="7"/>
        <v/>
      </c>
      <c r="B80" s="71" t="str">
        <f t="shared" si="8"/>
        <v/>
      </c>
      <c r="C80" s="70" t="str">
        <f t="shared" si="9"/>
        <v/>
      </c>
      <c r="D80" s="74" t="str">
        <f t="shared" si="10"/>
        <v/>
      </c>
      <c r="E80" s="74" t="str">
        <f t="shared" si="11"/>
        <v/>
      </c>
      <c r="F80" s="74" t="str">
        <f t="shared" si="12"/>
        <v/>
      </c>
      <c r="G80" s="70" t="str">
        <f t="shared" si="13"/>
        <v/>
      </c>
    </row>
    <row r="81" spans="1:7" x14ac:dyDescent="0.25">
      <c r="A81" s="73" t="str">
        <f t="shared" si="7"/>
        <v/>
      </c>
      <c r="B81" s="71" t="str">
        <f t="shared" si="8"/>
        <v/>
      </c>
      <c r="C81" s="70" t="str">
        <f t="shared" si="9"/>
        <v/>
      </c>
      <c r="D81" s="74" t="str">
        <f t="shared" si="10"/>
        <v/>
      </c>
      <c r="E81" s="74" t="str">
        <f t="shared" si="11"/>
        <v/>
      </c>
      <c r="F81" s="74" t="str">
        <f t="shared" si="12"/>
        <v/>
      </c>
      <c r="G81" s="70" t="str">
        <f t="shared" si="13"/>
        <v/>
      </c>
    </row>
    <row r="82" spans="1:7" x14ac:dyDescent="0.25">
      <c r="A82" s="73" t="str">
        <f t="shared" si="7"/>
        <v/>
      </c>
      <c r="B82" s="71" t="str">
        <f t="shared" si="8"/>
        <v/>
      </c>
      <c r="C82" s="70" t="str">
        <f t="shared" si="9"/>
        <v/>
      </c>
      <c r="D82" s="74" t="str">
        <f t="shared" si="10"/>
        <v/>
      </c>
      <c r="E82" s="74" t="str">
        <f t="shared" si="11"/>
        <v/>
      </c>
      <c r="F82" s="74" t="str">
        <f t="shared" si="12"/>
        <v/>
      </c>
      <c r="G82" s="70" t="str">
        <f t="shared" si="13"/>
        <v/>
      </c>
    </row>
    <row r="83" spans="1:7" x14ac:dyDescent="0.25">
      <c r="A83" s="73" t="str">
        <f t="shared" si="7"/>
        <v/>
      </c>
      <c r="B83" s="71" t="str">
        <f t="shared" si="8"/>
        <v/>
      </c>
      <c r="C83" s="70" t="str">
        <f t="shared" si="9"/>
        <v/>
      </c>
      <c r="D83" s="74" t="str">
        <f t="shared" si="10"/>
        <v/>
      </c>
      <c r="E83" s="74" t="str">
        <f t="shared" si="11"/>
        <v/>
      </c>
      <c r="F83" s="74" t="str">
        <f t="shared" si="12"/>
        <v/>
      </c>
      <c r="G83" s="70" t="str">
        <f t="shared" si="13"/>
        <v/>
      </c>
    </row>
    <row r="84" spans="1:7" x14ac:dyDescent="0.2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2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2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2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2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2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2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2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2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2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2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2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2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2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2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2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2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2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2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2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2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2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2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2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2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2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2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2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2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2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2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2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2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2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2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2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2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2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2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2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2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2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2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2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2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2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2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2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2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2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2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2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2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2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2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2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2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2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2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2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2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2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2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2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2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2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2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2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2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2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2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2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2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2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2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2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2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2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2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2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2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2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2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2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2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2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2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2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2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2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2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2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2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2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2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2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2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2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2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2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2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2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2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2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2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2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2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2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2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2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2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2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2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2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2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2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2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2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2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2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2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2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2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2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2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2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2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2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2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2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2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2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2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2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2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2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2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2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2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2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2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2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2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2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2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2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2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2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2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2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2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2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2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2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2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2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2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2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2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2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2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2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2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2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2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2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2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2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2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2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2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2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2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2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2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2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2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2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2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2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2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2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2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2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2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2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2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2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2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2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2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2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2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2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2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2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2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2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2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2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2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2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2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2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2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2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2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2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2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2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2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2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2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2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2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2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2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2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2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2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2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2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2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2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2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2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2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2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2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2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2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2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2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2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2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2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2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2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2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2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2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2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2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2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2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2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2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2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2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2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2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2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2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2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2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2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2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2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2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2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2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2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2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2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2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2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2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2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2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2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2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2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2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2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2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2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2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2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2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2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2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2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2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2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2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2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2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2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2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2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2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2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2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2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2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2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2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2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2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2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2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2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2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2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2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2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2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2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2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2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2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2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2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2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2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2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2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2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2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2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2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2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2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2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2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2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2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2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2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2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2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2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2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2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2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2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2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2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2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2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2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2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2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2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2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2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2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2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2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2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2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2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2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2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2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2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2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2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2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2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2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2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2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2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2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2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2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2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2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2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2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2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2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2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2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2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2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2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2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2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2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2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2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2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2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2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2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2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2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2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2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2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2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2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2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2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2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2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2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2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2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2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2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2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2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2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2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2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2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2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2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2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2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2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2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2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2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53D8C-904A-4F46-A007-51E43666A7E6}">
  <dimension ref="A1:P143"/>
  <sheetViews>
    <sheetView zoomScaleNormal="100" workbookViewId="0">
      <selection activeCell="C143" sqref="C143"/>
    </sheetView>
  </sheetViews>
  <sheetFormatPr defaultRowHeight="15" x14ac:dyDescent="0.25"/>
  <cols>
    <col min="1" max="1" width="9.140625" style="72" customWidth="1"/>
    <col min="2" max="2" width="7.85546875" style="72" customWidth="1"/>
    <col min="3" max="3" width="14.7109375" style="72" customWidth="1"/>
    <col min="4" max="4" width="14.28515625" style="72" customWidth="1"/>
    <col min="5" max="6" width="14.7109375" style="72" customWidth="1"/>
    <col min="7" max="7" width="14.7109375" style="78" customWidth="1"/>
    <col min="8" max="257" width="9.140625" style="72"/>
    <col min="258" max="258" width="7.85546875" style="72" customWidth="1"/>
    <col min="259" max="259" width="14.7109375" style="72" customWidth="1"/>
    <col min="260" max="260" width="14.28515625" style="72" customWidth="1"/>
    <col min="261" max="263" width="14.7109375" style="72" customWidth="1"/>
    <col min="264" max="513" width="9.140625" style="72"/>
    <col min="514" max="514" width="7.85546875" style="72" customWidth="1"/>
    <col min="515" max="515" width="14.7109375" style="72" customWidth="1"/>
    <col min="516" max="516" width="14.28515625" style="72" customWidth="1"/>
    <col min="517" max="519" width="14.7109375" style="72" customWidth="1"/>
    <col min="520" max="769" width="9.140625" style="72"/>
    <col min="770" max="770" width="7.85546875" style="72" customWidth="1"/>
    <col min="771" max="771" width="14.7109375" style="72" customWidth="1"/>
    <col min="772" max="772" width="14.28515625" style="72" customWidth="1"/>
    <col min="773" max="775" width="14.7109375" style="72" customWidth="1"/>
    <col min="776" max="1025" width="9.140625" style="72"/>
    <col min="1026" max="1026" width="7.85546875" style="72" customWidth="1"/>
    <col min="1027" max="1027" width="14.7109375" style="72" customWidth="1"/>
    <col min="1028" max="1028" width="14.28515625" style="72" customWidth="1"/>
    <col min="1029" max="1031" width="14.7109375" style="72" customWidth="1"/>
    <col min="1032" max="1281" width="9.140625" style="72"/>
    <col min="1282" max="1282" width="7.85546875" style="72" customWidth="1"/>
    <col min="1283" max="1283" width="14.7109375" style="72" customWidth="1"/>
    <col min="1284" max="1284" width="14.28515625" style="72" customWidth="1"/>
    <col min="1285" max="1287" width="14.7109375" style="72" customWidth="1"/>
    <col min="1288" max="1537" width="9.140625" style="72"/>
    <col min="1538" max="1538" width="7.85546875" style="72" customWidth="1"/>
    <col min="1539" max="1539" width="14.7109375" style="72" customWidth="1"/>
    <col min="1540" max="1540" width="14.28515625" style="72" customWidth="1"/>
    <col min="1541" max="1543" width="14.7109375" style="72" customWidth="1"/>
    <col min="1544" max="1793" width="9.140625" style="72"/>
    <col min="1794" max="1794" width="7.85546875" style="72" customWidth="1"/>
    <col min="1795" max="1795" width="14.7109375" style="72" customWidth="1"/>
    <col min="1796" max="1796" width="14.28515625" style="72" customWidth="1"/>
    <col min="1797" max="1799" width="14.7109375" style="72" customWidth="1"/>
    <col min="1800" max="2049" width="9.140625" style="72"/>
    <col min="2050" max="2050" width="7.85546875" style="72" customWidth="1"/>
    <col min="2051" max="2051" width="14.7109375" style="72" customWidth="1"/>
    <col min="2052" max="2052" width="14.28515625" style="72" customWidth="1"/>
    <col min="2053" max="2055" width="14.7109375" style="72" customWidth="1"/>
    <col min="2056" max="2305" width="9.140625" style="72"/>
    <col min="2306" max="2306" width="7.85546875" style="72" customWidth="1"/>
    <col min="2307" max="2307" width="14.7109375" style="72" customWidth="1"/>
    <col min="2308" max="2308" width="14.28515625" style="72" customWidth="1"/>
    <col min="2309" max="2311" width="14.7109375" style="72" customWidth="1"/>
    <col min="2312" max="2561" width="9.140625" style="72"/>
    <col min="2562" max="2562" width="7.85546875" style="72" customWidth="1"/>
    <col min="2563" max="2563" width="14.7109375" style="72" customWidth="1"/>
    <col min="2564" max="2564" width="14.28515625" style="72" customWidth="1"/>
    <col min="2565" max="2567" width="14.7109375" style="72" customWidth="1"/>
    <col min="2568" max="2817" width="9.140625" style="72"/>
    <col min="2818" max="2818" width="7.85546875" style="72" customWidth="1"/>
    <col min="2819" max="2819" width="14.7109375" style="72" customWidth="1"/>
    <col min="2820" max="2820" width="14.28515625" style="72" customWidth="1"/>
    <col min="2821" max="2823" width="14.7109375" style="72" customWidth="1"/>
    <col min="2824" max="3073" width="9.140625" style="72"/>
    <col min="3074" max="3074" width="7.85546875" style="72" customWidth="1"/>
    <col min="3075" max="3075" width="14.7109375" style="72" customWidth="1"/>
    <col min="3076" max="3076" width="14.28515625" style="72" customWidth="1"/>
    <col min="3077" max="3079" width="14.7109375" style="72" customWidth="1"/>
    <col min="3080" max="3329" width="9.140625" style="72"/>
    <col min="3330" max="3330" width="7.85546875" style="72" customWidth="1"/>
    <col min="3331" max="3331" width="14.7109375" style="72" customWidth="1"/>
    <col min="3332" max="3332" width="14.28515625" style="72" customWidth="1"/>
    <col min="3333" max="3335" width="14.7109375" style="72" customWidth="1"/>
    <col min="3336" max="3585" width="9.140625" style="72"/>
    <col min="3586" max="3586" width="7.85546875" style="72" customWidth="1"/>
    <col min="3587" max="3587" width="14.7109375" style="72" customWidth="1"/>
    <col min="3588" max="3588" width="14.28515625" style="72" customWidth="1"/>
    <col min="3589" max="3591" width="14.7109375" style="72" customWidth="1"/>
    <col min="3592" max="3841" width="9.140625" style="72"/>
    <col min="3842" max="3842" width="7.85546875" style="72" customWidth="1"/>
    <col min="3843" max="3843" width="14.7109375" style="72" customWidth="1"/>
    <col min="3844" max="3844" width="14.28515625" style="72" customWidth="1"/>
    <col min="3845" max="3847" width="14.7109375" style="72" customWidth="1"/>
    <col min="3848" max="4097" width="9.140625" style="72"/>
    <col min="4098" max="4098" width="7.85546875" style="72" customWidth="1"/>
    <col min="4099" max="4099" width="14.7109375" style="72" customWidth="1"/>
    <col min="4100" max="4100" width="14.28515625" style="72" customWidth="1"/>
    <col min="4101" max="4103" width="14.7109375" style="72" customWidth="1"/>
    <col min="4104" max="4353" width="9.140625" style="72"/>
    <col min="4354" max="4354" width="7.85546875" style="72" customWidth="1"/>
    <col min="4355" max="4355" width="14.7109375" style="72" customWidth="1"/>
    <col min="4356" max="4356" width="14.28515625" style="72" customWidth="1"/>
    <col min="4357" max="4359" width="14.7109375" style="72" customWidth="1"/>
    <col min="4360" max="4609" width="9.140625" style="72"/>
    <col min="4610" max="4610" width="7.85546875" style="72" customWidth="1"/>
    <col min="4611" max="4611" width="14.7109375" style="72" customWidth="1"/>
    <col min="4612" max="4612" width="14.28515625" style="72" customWidth="1"/>
    <col min="4613" max="4615" width="14.7109375" style="72" customWidth="1"/>
    <col min="4616" max="4865" width="9.140625" style="72"/>
    <col min="4866" max="4866" width="7.85546875" style="72" customWidth="1"/>
    <col min="4867" max="4867" width="14.7109375" style="72" customWidth="1"/>
    <col min="4868" max="4868" width="14.28515625" style="72" customWidth="1"/>
    <col min="4869" max="4871" width="14.7109375" style="72" customWidth="1"/>
    <col min="4872" max="5121" width="9.140625" style="72"/>
    <col min="5122" max="5122" width="7.85546875" style="72" customWidth="1"/>
    <col min="5123" max="5123" width="14.7109375" style="72" customWidth="1"/>
    <col min="5124" max="5124" width="14.28515625" style="72" customWidth="1"/>
    <col min="5125" max="5127" width="14.7109375" style="72" customWidth="1"/>
    <col min="5128" max="5377" width="9.140625" style="72"/>
    <col min="5378" max="5378" width="7.85546875" style="72" customWidth="1"/>
    <col min="5379" max="5379" width="14.7109375" style="72" customWidth="1"/>
    <col min="5380" max="5380" width="14.28515625" style="72" customWidth="1"/>
    <col min="5381" max="5383" width="14.7109375" style="72" customWidth="1"/>
    <col min="5384" max="5633" width="9.140625" style="72"/>
    <col min="5634" max="5634" width="7.85546875" style="72" customWidth="1"/>
    <col min="5635" max="5635" width="14.7109375" style="72" customWidth="1"/>
    <col min="5636" max="5636" width="14.28515625" style="72" customWidth="1"/>
    <col min="5637" max="5639" width="14.7109375" style="72" customWidth="1"/>
    <col min="5640" max="5889" width="9.140625" style="72"/>
    <col min="5890" max="5890" width="7.85546875" style="72" customWidth="1"/>
    <col min="5891" max="5891" width="14.7109375" style="72" customWidth="1"/>
    <col min="5892" max="5892" width="14.28515625" style="72" customWidth="1"/>
    <col min="5893" max="5895" width="14.7109375" style="72" customWidth="1"/>
    <col min="5896" max="6145" width="9.140625" style="72"/>
    <col min="6146" max="6146" width="7.85546875" style="72" customWidth="1"/>
    <col min="6147" max="6147" width="14.7109375" style="72" customWidth="1"/>
    <col min="6148" max="6148" width="14.28515625" style="72" customWidth="1"/>
    <col min="6149" max="6151" width="14.7109375" style="72" customWidth="1"/>
    <col min="6152" max="6401" width="9.140625" style="72"/>
    <col min="6402" max="6402" width="7.85546875" style="72" customWidth="1"/>
    <col min="6403" max="6403" width="14.7109375" style="72" customWidth="1"/>
    <col min="6404" max="6404" width="14.28515625" style="72" customWidth="1"/>
    <col min="6405" max="6407" width="14.7109375" style="72" customWidth="1"/>
    <col min="6408" max="6657" width="9.140625" style="72"/>
    <col min="6658" max="6658" width="7.85546875" style="72" customWidth="1"/>
    <col min="6659" max="6659" width="14.7109375" style="72" customWidth="1"/>
    <col min="6660" max="6660" width="14.28515625" style="72" customWidth="1"/>
    <col min="6661" max="6663" width="14.7109375" style="72" customWidth="1"/>
    <col min="6664" max="6913" width="9.140625" style="72"/>
    <col min="6914" max="6914" width="7.85546875" style="72" customWidth="1"/>
    <col min="6915" max="6915" width="14.7109375" style="72" customWidth="1"/>
    <col min="6916" max="6916" width="14.28515625" style="72" customWidth="1"/>
    <col min="6917" max="6919" width="14.7109375" style="72" customWidth="1"/>
    <col min="6920" max="7169" width="9.140625" style="72"/>
    <col min="7170" max="7170" width="7.85546875" style="72" customWidth="1"/>
    <col min="7171" max="7171" width="14.7109375" style="72" customWidth="1"/>
    <col min="7172" max="7172" width="14.28515625" style="72" customWidth="1"/>
    <col min="7173" max="7175" width="14.7109375" style="72" customWidth="1"/>
    <col min="7176" max="7425" width="9.140625" style="72"/>
    <col min="7426" max="7426" width="7.85546875" style="72" customWidth="1"/>
    <col min="7427" max="7427" width="14.7109375" style="72" customWidth="1"/>
    <col min="7428" max="7428" width="14.28515625" style="72" customWidth="1"/>
    <col min="7429" max="7431" width="14.7109375" style="72" customWidth="1"/>
    <col min="7432" max="7681" width="9.140625" style="72"/>
    <col min="7682" max="7682" width="7.85546875" style="72" customWidth="1"/>
    <col min="7683" max="7683" width="14.7109375" style="72" customWidth="1"/>
    <col min="7684" max="7684" width="14.28515625" style="72" customWidth="1"/>
    <col min="7685" max="7687" width="14.7109375" style="72" customWidth="1"/>
    <col min="7688" max="7937" width="9.140625" style="72"/>
    <col min="7938" max="7938" width="7.85546875" style="72" customWidth="1"/>
    <col min="7939" max="7939" width="14.7109375" style="72" customWidth="1"/>
    <col min="7940" max="7940" width="14.28515625" style="72" customWidth="1"/>
    <col min="7941" max="7943" width="14.7109375" style="72" customWidth="1"/>
    <col min="7944" max="8193" width="9.140625" style="72"/>
    <col min="8194" max="8194" width="7.85546875" style="72" customWidth="1"/>
    <col min="8195" max="8195" width="14.7109375" style="72" customWidth="1"/>
    <col min="8196" max="8196" width="14.28515625" style="72" customWidth="1"/>
    <col min="8197" max="8199" width="14.7109375" style="72" customWidth="1"/>
    <col min="8200" max="8449" width="9.140625" style="72"/>
    <col min="8450" max="8450" width="7.85546875" style="72" customWidth="1"/>
    <col min="8451" max="8451" width="14.7109375" style="72" customWidth="1"/>
    <col min="8452" max="8452" width="14.28515625" style="72" customWidth="1"/>
    <col min="8453" max="8455" width="14.7109375" style="72" customWidth="1"/>
    <col min="8456" max="8705" width="9.140625" style="72"/>
    <col min="8706" max="8706" width="7.85546875" style="72" customWidth="1"/>
    <col min="8707" max="8707" width="14.7109375" style="72" customWidth="1"/>
    <col min="8708" max="8708" width="14.28515625" style="72" customWidth="1"/>
    <col min="8709" max="8711" width="14.7109375" style="72" customWidth="1"/>
    <col min="8712" max="8961" width="9.140625" style="72"/>
    <col min="8962" max="8962" width="7.85546875" style="72" customWidth="1"/>
    <col min="8963" max="8963" width="14.7109375" style="72" customWidth="1"/>
    <col min="8964" max="8964" width="14.28515625" style="72" customWidth="1"/>
    <col min="8965" max="8967" width="14.7109375" style="72" customWidth="1"/>
    <col min="8968" max="9217" width="9.140625" style="72"/>
    <col min="9218" max="9218" width="7.85546875" style="72" customWidth="1"/>
    <col min="9219" max="9219" width="14.7109375" style="72" customWidth="1"/>
    <col min="9220" max="9220" width="14.28515625" style="72" customWidth="1"/>
    <col min="9221" max="9223" width="14.7109375" style="72" customWidth="1"/>
    <col min="9224" max="9473" width="9.140625" style="72"/>
    <col min="9474" max="9474" width="7.85546875" style="72" customWidth="1"/>
    <col min="9475" max="9475" width="14.7109375" style="72" customWidth="1"/>
    <col min="9476" max="9476" width="14.28515625" style="72" customWidth="1"/>
    <col min="9477" max="9479" width="14.7109375" style="72" customWidth="1"/>
    <col min="9480" max="9729" width="9.140625" style="72"/>
    <col min="9730" max="9730" width="7.85546875" style="72" customWidth="1"/>
    <col min="9731" max="9731" width="14.7109375" style="72" customWidth="1"/>
    <col min="9732" max="9732" width="14.28515625" style="72" customWidth="1"/>
    <col min="9733" max="9735" width="14.7109375" style="72" customWidth="1"/>
    <col min="9736" max="9985" width="9.140625" style="72"/>
    <col min="9986" max="9986" width="7.85546875" style="72" customWidth="1"/>
    <col min="9987" max="9987" width="14.7109375" style="72" customWidth="1"/>
    <col min="9988" max="9988" width="14.28515625" style="72" customWidth="1"/>
    <col min="9989" max="9991" width="14.7109375" style="72" customWidth="1"/>
    <col min="9992" max="10241" width="9.140625" style="72"/>
    <col min="10242" max="10242" width="7.85546875" style="72" customWidth="1"/>
    <col min="10243" max="10243" width="14.7109375" style="72" customWidth="1"/>
    <col min="10244" max="10244" width="14.28515625" style="72" customWidth="1"/>
    <col min="10245" max="10247" width="14.7109375" style="72" customWidth="1"/>
    <col min="10248" max="10497" width="9.140625" style="72"/>
    <col min="10498" max="10498" width="7.85546875" style="72" customWidth="1"/>
    <col min="10499" max="10499" width="14.7109375" style="72" customWidth="1"/>
    <col min="10500" max="10500" width="14.28515625" style="72" customWidth="1"/>
    <col min="10501" max="10503" width="14.7109375" style="72" customWidth="1"/>
    <col min="10504" max="10753" width="9.140625" style="72"/>
    <col min="10754" max="10754" width="7.85546875" style="72" customWidth="1"/>
    <col min="10755" max="10755" width="14.7109375" style="72" customWidth="1"/>
    <col min="10756" max="10756" width="14.28515625" style="72" customWidth="1"/>
    <col min="10757" max="10759" width="14.7109375" style="72" customWidth="1"/>
    <col min="10760" max="11009" width="9.140625" style="72"/>
    <col min="11010" max="11010" width="7.85546875" style="72" customWidth="1"/>
    <col min="11011" max="11011" width="14.7109375" style="72" customWidth="1"/>
    <col min="11012" max="11012" width="14.28515625" style="72" customWidth="1"/>
    <col min="11013" max="11015" width="14.7109375" style="72" customWidth="1"/>
    <col min="11016" max="11265" width="9.140625" style="72"/>
    <col min="11266" max="11266" width="7.85546875" style="72" customWidth="1"/>
    <col min="11267" max="11267" width="14.7109375" style="72" customWidth="1"/>
    <col min="11268" max="11268" width="14.28515625" style="72" customWidth="1"/>
    <col min="11269" max="11271" width="14.7109375" style="72" customWidth="1"/>
    <col min="11272" max="11521" width="9.140625" style="72"/>
    <col min="11522" max="11522" width="7.85546875" style="72" customWidth="1"/>
    <col min="11523" max="11523" width="14.7109375" style="72" customWidth="1"/>
    <col min="11524" max="11524" width="14.28515625" style="72" customWidth="1"/>
    <col min="11525" max="11527" width="14.7109375" style="72" customWidth="1"/>
    <col min="11528" max="11777" width="9.140625" style="72"/>
    <col min="11778" max="11778" width="7.85546875" style="72" customWidth="1"/>
    <col min="11779" max="11779" width="14.7109375" style="72" customWidth="1"/>
    <col min="11780" max="11780" width="14.28515625" style="72" customWidth="1"/>
    <col min="11781" max="11783" width="14.7109375" style="72" customWidth="1"/>
    <col min="11784" max="12033" width="9.140625" style="72"/>
    <col min="12034" max="12034" width="7.85546875" style="72" customWidth="1"/>
    <col min="12035" max="12035" width="14.7109375" style="72" customWidth="1"/>
    <col min="12036" max="12036" width="14.28515625" style="72" customWidth="1"/>
    <col min="12037" max="12039" width="14.7109375" style="72" customWidth="1"/>
    <col min="12040" max="12289" width="9.140625" style="72"/>
    <col min="12290" max="12290" width="7.85546875" style="72" customWidth="1"/>
    <col min="12291" max="12291" width="14.7109375" style="72" customWidth="1"/>
    <col min="12292" max="12292" width="14.28515625" style="72" customWidth="1"/>
    <col min="12293" max="12295" width="14.7109375" style="72" customWidth="1"/>
    <col min="12296" max="12545" width="9.140625" style="72"/>
    <col min="12546" max="12546" width="7.85546875" style="72" customWidth="1"/>
    <col min="12547" max="12547" width="14.7109375" style="72" customWidth="1"/>
    <col min="12548" max="12548" width="14.28515625" style="72" customWidth="1"/>
    <col min="12549" max="12551" width="14.7109375" style="72" customWidth="1"/>
    <col min="12552" max="12801" width="9.140625" style="72"/>
    <col min="12802" max="12802" width="7.85546875" style="72" customWidth="1"/>
    <col min="12803" max="12803" width="14.7109375" style="72" customWidth="1"/>
    <col min="12804" max="12804" width="14.28515625" style="72" customWidth="1"/>
    <col min="12805" max="12807" width="14.7109375" style="72" customWidth="1"/>
    <col min="12808" max="13057" width="9.140625" style="72"/>
    <col min="13058" max="13058" width="7.85546875" style="72" customWidth="1"/>
    <col min="13059" max="13059" width="14.7109375" style="72" customWidth="1"/>
    <col min="13060" max="13060" width="14.28515625" style="72" customWidth="1"/>
    <col min="13061" max="13063" width="14.7109375" style="72" customWidth="1"/>
    <col min="13064" max="13313" width="9.140625" style="72"/>
    <col min="13314" max="13314" width="7.85546875" style="72" customWidth="1"/>
    <col min="13315" max="13315" width="14.7109375" style="72" customWidth="1"/>
    <col min="13316" max="13316" width="14.28515625" style="72" customWidth="1"/>
    <col min="13317" max="13319" width="14.7109375" style="72" customWidth="1"/>
    <col min="13320" max="13569" width="9.140625" style="72"/>
    <col min="13570" max="13570" width="7.85546875" style="72" customWidth="1"/>
    <col min="13571" max="13571" width="14.7109375" style="72" customWidth="1"/>
    <col min="13572" max="13572" width="14.28515625" style="72" customWidth="1"/>
    <col min="13573" max="13575" width="14.7109375" style="72" customWidth="1"/>
    <col min="13576" max="13825" width="9.140625" style="72"/>
    <col min="13826" max="13826" width="7.85546875" style="72" customWidth="1"/>
    <col min="13827" max="13827" width="14.7109375" style="72" customWidth="1"/>
    <col min="13828" max="13828" width="14.28515625" style="72" customWidth="1"/>
    <col min="13829" max="13831" width="14.7109375" style="72" customWidth="1"/>
    <col min="13832" max="14081" width="9.140625" style="72"/>
    <col min="14082" max="14082" width="7.85546875" style="72" customWidth="1"/>
    <col min="14083" max="14083" width="14.7109375" style="72" customWidth="1"/>
    <col min="14084" max="14084" width="14.28515625" style="72" customWidth="1"/>
    <col min="14085" max="14087" width="14.7109375" style="72" customWidth="1"/>
    <col min="14088" max="14337" width="9.140625" style="72"/>
    <col min="14338" max="14338" width="7.85546875" style="72" customWidth="1"/>
    <col min="14339" max="14339" width="14.7109375" style="72" customWidth="1"/>
    <col min="14340" max="14340" width="14.28515625" style="72" customWidth="1"/>
    <col min="14341" max="14343" width="14.7109375" style="72" customWidth="1"/>
    <col min="14344" max="14593" width="9.140625" style="72"/>
    <col min="14594" max="14594" width="7.85546875" style="72" customWidth="1"/>
    <col min="14595" max="14595" width="14.7109375" style="72" customWidth="1"/>
    <col min="14596" max="14596" width="14.28515625" style="72" customWidth="1"/>
    <col min="14597" max="14599" width="14.7109375" style="72" customWidth="1"/>
    <col min="14600" max="14849" width="9.140625" style="72"/>
    <col min="14850" max="14850" width="7.85546875" style="72" customWidth="1"/>
    <col min="14851" max="14851" width="14.7109375" style="72" customWidth="1"/>
    <col min="14852" max="14852" width="14.28515625" style="72" customWidth="1"/>
    <col min="14853" max="14855" width="14.7109375" style="72" customWidth="1"/>
    <col min="14856" max="15105" width="9.140625" style="72"/>
    <col min="15106" max="15106" width="7.85546875" style="72" customWidth="1"/>
    <col min="15107" max="15107" width="14.7109375" style="72" customWidth="1"/>
    <col min="15108" max="15108" width="14.28515625" style="72" customWidth="1"/>
    <col min="15109" max="15111" width="14.7109375" style="72" customWidth="1"/>
    <col min="15112" max="15361" width="9.140625" style="72"/>
    <col min="15362" max="15362" width="7.85546875" style="72" customWidth="1"/>
    <col min="15363" max="15363" width="14.7109375" style="72" customWidth="1"/>
    <col min="15364" max="15364" width="14.28515625" style="72" customWidth="1"/>
    <col min="15365" max="15367" width="14.7109375" style="72" customWidth="1"/>
    <col min="15368" max="15617" width="9.140625" style="72"/>
    <col min="15618" max="15618" width="7.85546875" style="72" customWidth="1"/>
    <col min="15619" max="15619" width="14.7109375" style="72" customWidth="1"/>
    <col min="15620" max="15620" width="14.28515625" style="72" customWidth="1"/>
    <col min="15621" max="15623" width="14.7109375" style="72" customWidth="1"/>
    <col min="15624" max="15873" width="9.140625" style="72"/>
    <col min="15874" max="15874" width="7.85546875" style="72" customWidth="1"/>
    <col min="15875" max="15875" width="14.7109375" style="72" customWidth="1"/>
    <col min="15876" max="15876" width="14.28515625" style="72" customWidth="1"/>
    <col min="15877" max="15879" width="14.7109375" style="72" customWidth="1"/>
    <col min="15880" max="16129" width="9.140625" style="72"/>
    <col min="16130" max="16130" width="7.85546875" style="72" customWidth="1"/>
    <col min="16131" max="16131" width="14.7109375" style="72" customWidth="1"/>
    <col min="16132" max="16132" width="14.28515625" style="72" customWidth="1"/>
    <col min="16133" max="16135" width="14.7109375" style="72" customWidth="1"/>
    <col min="16136" max="16384" width="9.140625" style="72"/>
  </cols>
  <sheetData>
    <row r="1" spans="1:16" x14ac:dyDescent="0.25">
      <c r="A1" s="66"/>
      <c r="B1" s="66"/>
      <c r="C1" s="66"/>
      <c r="D1" s="66"/>
      <c r="E1" s="66"/>
      <c r="F1" s="66"/>
      <c r="G1" s="133"/>
    </row>
    <row r="2" spans="1:16" x14ac:dyDescent="0.25">
      <c r="A2" s="66"/>
      <c r="B2" s="66"/>
      <c r="C2" s="66"/>
      <c r="D2" s="66"/>
      <c r="E2" s="66"/>
      <c r="F2" s="68"/>
      <c r="G2" s="134"/>
    </row>
    <row r="3" spans="1:16" x14ac:dyDescent="0.25">
      <c r="A3" s="66"/>
      <c r="B3" s="66"/>
      <c r="C3" s="66"/>
      <c r="D3" s="66"/>
      <c r="E3" s="66"/>
      <c r="F3" s="68"/>
      <c r="G3" s="135"/>
    </row>
    <row r="4" spans="1:16" ht="21" x14ac:dyDescent="0.35">
      <c r="A4" s="66"/>
      <c r="B4" s="136" t="s">
        <v>72</v>
      </c>
      <c r="C4" s="66"/>
      <c r="D4" s="66"/>
      <c r="E4" s="137"/>
      <c r="F4" s="70"/>
      <c r="G4" s="138"/>
      <c r="K4" s="78"/>
      <c r="L4" s="139"/>
    </row>
    <row r="5" spans="1:16" x14ac:dyDescent="0.25">
      <c r="A5" s="66"/>
      <c r="B5" s="66"/>
      <c r="C5" s="66"/>
      <c r="D5" s="66"/>
      <c r="E5" s="66"/>
      <c r="F5" s="70"/>
      <c r="G5" s="140"/>
      <c r="K5" s="141"/>
      <c r="L5" s="139"/>
    </row>
    <row r="6" spans="1:16" x14ac:dyDescent="0.25">
      <c r="A6" s="66"/>
      <c r="B6" s="142" t="s">
        <v>41</v>
      </c>
      <c r="C6" s="143"/>
      <c r="D6" s="144"/>
      <c r="E6" s="145">
        <v>45231</v>
      </c>
      <c r="F6" s="146"/>
      <c r="G6" s="140"/>
      <c r="K6" s="147"/>
      <c r="L6" s="147"/>
    </row>
    <row r="7" spans="1:16" x14ac:dyDescent="0.25">
      <c r="A7" s="66"/>
      <c r="B7" s="148" t="s">
        <v>43</v>
      </c>
      <c r="C7" s="71"/>
      <c r="E7" s="149">
        <v>2</v>
      </c>
      <c r="F7" s="150" t="s">
        <v>44</v>
      </c>
      <c r="G7" s="140"/>
      <c r="J7" s="151"/>
      <c r="K7" s="76"/>
      <c r="L7" s="76"/>
    </row>
    <row r="8" spans="1:16" x14ac:dyDescent="0.25">
      <c r="A8" s="66"/>
      <c r="B8" s="148" t="s">
        <v>51</v>
      </c>
      <c r="C8" s="71"/>
      <c r="D8" s="152">
        <f>E6-1</f>
        <v>45230</v>
      </c>
      <c r="E8" s="165">
        <v>12003.26</v>
      </c>
      <c r="F8" s="150" t="s">
        <v>47</v>
      </c>
      <c r="G8" s="140"/>
      <c r="J8" s="151"/>
      <c r="K8" s="76"/>
      <c r="L8" s="76"/>
    </row>
    <row r="9" spans="1:16" x14ac:dyDescent="0.25">
      <c r="A9" s="66"/>
      <c r="B9" s="148" t="s">
        <v>52</v>
      </c>
      <c r="C9" s="71"/>
      <c r="D9" s="152">
        <f>EOMONTH(D8,E7)</f>
        <v>45291</v>
      </c>
      <c r="E9" s="153">
        <v>0</v>
      </c>
      <c r="F9" s="150" t="s">
        <v>47</v>
      </c>
      <c r="G9" s="140"/>
      <c r="J9" s="151"/>
      <c r="K9" s="76"/>
      <c r="L9" s="76"/>
    </row>
    <row r="10" spans="1:16" x14ac:dyDescent="0.25">
      <c r="A10" s="66"/>
      <c r="B10" s="148" t="s">
        <v>50</v>
      </c>
      <c r="C10" s="71"/>
      <c r="E10" s="154">
        <v>1</v>
      </c>
      <c r="F10" s="150"/>
      <c r="G10" s="140"/>
      <c r="J10" s="151"/>
      <c r="K10" s="77"/>
      <c r="L10" s="77"/>
    </row>
    <row r="11" spans="1:16" x14ac:dyDescent="0.25">
      <c r="A11" s="66"/>
      <c r="B11" s="155" t="s">
        <v>67</v>
      </c>
      <c r="C11" s="156"/>
      <c r="D11" s="157"/>
      <c r="E11" s="158">
        <v>5.7000000000000002E-2</v>
      </c>
      <c r="F11" s="159"/>
      <c r="G11" s="160"/>
      <c r="K11" s="76"/>
      <c r="L11" s="76"/>
      <c r="M11" s="77"/>
      <c r="P11" s="161"/>
    </row>
    <row r="12" spans="1:16" x14ac:dyDescent="0.25">
      <c r="A12" s="66"/>
      <c r="B12" s="149"/>
      <c r="C12" s="71"/>
      <c r="E12" s="162"/>
      <c r="F12" s="149"/>
      <c r="G12" s="160"/>
      <c r="K12" s="76"/>
      <c r="L12" s="76"/>
      <c r="M12" s="77"/>
    </row>
    <row r="13" spans="1:16" x14ac:dyDescent="0.25">
      <c r="G13" s="139"/>
      <c r="L13" s="76"/>
      <c r="M13" s="77"/>
    </row>
    <row r="14" spans="1:16" ht="15.75" thickBot="1" x14ac:dyDescent="0.3">
      <c r="A14" s="163" t="s">
        <v>53</v>
      </c>
      <c r="B14" s="163" t="s">
        <v>54</v>
      </c>
      <c r="C14" s="163" t="s">
        <v>55</v>
      </c>
      <c r="D14" s="163" t="s">
        <v>56</v>
      </c>
      <c r="E14" s="163" t="s">
        <v>57</v>
      </c>
      <c r="F14" s="163" t="s">
        <v>58</v>
      </c>
      <c r="G14" s="164" t="s">
        <v>59</v>
      </c>
      <c r="K14" s="76"/>
      <c r="L14" s="76"/>
      <c r="M14" s="77"/>
    </row>
    <row r="15" spans="1:16" x14ac:dyDescent="0.25">
      <c r="A15" s="73">
        <f>IF(B15="","",E6)</f>
        <v>45231</v>
      </c>
      <c r="B15" s="71">
        <f>IF(E7&gt;0,1,"")</f>
        <v>1</v>
      </c>
      <c r="C15" s="70">
        <f>IF(B15="","",E8)</f>
        <v>12003.26</v>
      </c>
      <c r="D15" s="74">
        <f>IF(B15="","",IPMT($E$11/12,B15,$E$7,-$E$8,$E$9,0))</f>
        <v>57.015484999999998</v>
      </c>
      <c r="E15" s="74">
        <f>IF(B15="","",PPMT($E$11/12,B15,$E$7,-$E$8,$E$9,0))</f>
        <v>5987.4099014839767</v>
      </c>
      <c r="F15" s="74">
        <f>IF(B15="","",SUM(D15:E15))</f>
        <v>6044.4253864839766</v>
      </c>
      <c r="G15" s="70">
        <f>IF(B15="","",SUM(C15)-SUM(E15))</f>
        <v>6015.8500985160235</v>
      </c>
      <c r="K15" s="76"/>
      <c r="L15" s="76"/>
      <c r="M15" s="77"/>
    </row>
    <row r="16" spans="1:16" x14ac:dyDescent="0.25">
      <c r="A16" s="73">
        <f>IF(B16="","",EDATE(A15,1))</f>
        <v>45261</v>
      </c>
      <c r="B16" s="71">
        <f>IF(B15="","",IF(SUM(B15)+1&lt;=$E$7,SUM(B15)+1,""))</f>
        <v>2</v>
      </c>
      <c r="C16" s="70">
        <f>IF(B16="","",G15)</f>
        <v>6015.8500985160235</v>
      </c>
      <c r="D16" s="74">
        <f>IF(B16="","",IPMT($E$11/12,B16,$E$7,-$E$8,$E$9,0))</f>
        <v>28.575287967951116</v>
      </c>
      <c r="E16" s="74">
        <f>IF(B16="","",PPMT($E$11/12,B16,$E$7,-$E$8,$E$9,0))</f>
        <v>6015.8500985160254</v>
      </c>
      <c r="F16" s="74">
        <f t="shared" ref="F16" si="0">IF(B16="","",SUM(D16:E16))</f>
        <v>6044.4253864839766</v>
      </c>
      <c r="G16" s="70">
        <f t="shared" ref="G16:G79" si="1">IF(B16="","",SUM(C16)-SUM(E16))</f>
        <v>-1.8189894035458565E-12</v>
      </c>
      <c r="K16" s="76"/>
      <c r="L16" s="76"/>
      <c r="M16" s="77"/>
    </row>
    <row r="17" spans="1:13" x14ac:dyDescent="0.25">
      <c r="A17" s="73" t="str">
        <f t="shared" ref="A17:A80" si="2">IF(B17="","",EDATE(A16,1))</f>
        <v/>
      </c>
      <c r="B17" s="71" t="str">
        <f t="shared" ref="B17:B80" si="3">IF(B16="","",IF(SUM(B16)+1&lt;=$E$7,SUM(B16)+1,""))</f>
        <v/>
      </c>
      <c r="C17" s="70" t="str">
        <f t="shared" ref="C17:C80" si="4">IF(B17="","",G16)</f>
        <v/>
      </c>
      <c r="D17" s="74" t="str">
        <f t="shared" ref="D17:D80" si="5">IF(B17="","",IPMT($E$11/12,B17,$E$7,-$E$8,$E$9,0))</f>
        <v/>
      </c>
      <c r="E17" s="74" t="str">
        <f t="shared" ref="E17:E80" si="6">IF(B17="","",PPMT($E$11/12,B17,$E$7,-$E$8,$E$9,0))</f>
        <v/>
      </c>
      <c r="F17" s="74" t="str">
        <f t="shared" ref="F17:F80" si="7">IF(B17="","",SUM(D17:E17))</f>
        <v/>
      </c>
      <c r="G17" s="70" t="str">
        <f t="shared" si="1"/>
        <v/>
      </c>
      <c r="K17" s="76"/>
      <c r="L17" s="76"/>
      <c r="M17" s="77"/>
    </row>
    <row r="18" spans="1:13" x14ac:dyDescent="0.25">
      <c r="A18" s="73" t="str">
        <f t="shared" si="2"/>
        <v/>
      </c>
      <c r="B18" s="71" t="str">
        <f t="shared" si="3"/>
        <v/>
      </c>
      <c r="C18" s="70" t="str">
        <f t="shared" si="4"/>
        <v/>
      </c>
      <c r="D18" s="74" t="str">
        <f t="shared" si="5"/>
        <v/>
      </c>
      <c r="E18" s="74" t="str">
        <f t="shared" si="6"/>
        <v/>
      </c>
      <c r="F18" s="74" t="str">
        <f t="shared" si="7"/>
        <v/>
      </c>
      <c r="G18" s="70" t="str">
        <f t="shared" si="1"/>
        <v/>
      </c>
      <c r="K18" s="76"/>
      <c r="L18" s="76"/>
      <c r="M18" s="77"/>
    </row>
    <row r="19" spans="1:13" x14ac:dyDescent="0.25">
      <c r="A19" s="73" t="str">
        <f t="shared" si="2"/>
        <v/>
      </c>
      <c r="B19" s="71" t="str">
        <f t="shared" si="3"/>
        <v/>
      </c>
      <c r="C19" s="70" t="str">
        <f t="shared" si="4"/>
        <v/>
      </c>
      <c r="D19" s="74" t="str">
        <f t="shared" si="5"/>
        <v/>
      </c>
      <c r="E19" s="74" t="str">
        <f t="shared" si="6"/>
        <v/>
      </c>
      <c r="F19" s="74" t="str">
        <f t="shared" si="7"/>
        <v/>
      </c>
      <c r="G19" s="70" t="str">
        <f t="shared" si="1"/>
        <v/>
      </c>
      <c r="K19" s="76"/>
      <c r="L19" s="76"/>
      <c r="M19" s="77"/>
    </row>
    <row r="20" spans="1:13" x14ac:dyDescent="0.25">
      <c r="A20" s="73" t="str">
        <f t="shared" si="2"/>
        <v/>
      </c>
      <c r="B20" s="71" t="str">
        <f t="shared" si="3"/>
        <v/>
      </c>
      <c r="C20" s="70" t="str">
        <f t="shared" si="4"/>
        <v/>
      </c>
      <c r="D20" s="74" t="str">
        <f t="shared" si="5"/>
        <v/>
      </c>
      <c r="E20" s="74" t="str">
        <f t="shared" si="6"/>
        <v/>
      </c>
      <c r="F20" s="74" t="str">
        <f t="shared" si="7"/>
        <v/>
      </c>
      <c r="G20" s="70" t="str">
        <f t="shared" si="1"/>
        <v/>
      </c>
      <c r="K20" s="76"/>
      <c r="L20" s="76"/>
      <c r="M20" s="77"/>
    </row>
    <row r="21" spans="1:13" x14ac:dyDescent="0.25">
      <c r="A21" s="73" t="str">
        <f t="shared" si="2"/>
        <v/>
      </c>
      <c r="B21" s="71" t="str">
        <f t="shared" si="3"/>
        <v/>
      </c>
      <c r="C21" s="70" t="str">
        <f t="shared" si="4"/>
        <v/>
      </c>
      <c r="D21" s="74" t="str">
        <f t="shared" si="5"/>
        <v/>
      </c>
      <c r="E21" s="74" t="str">
        <f t="shared" si="6"/>
        <v/>
      </c>
      <c r="F21" s="74" t="str">
        <f t="shared" si="7"/>
        <v/>
      </c>
      <c r="G21" s="70" t="str">
        <f t="shared" si="1"/>
        <v/>
      </c>
      <c r="K21" s="76"/>
      <c r="L21" s="76"/>
      <c r="M21" s="77"/>
    </row>
    <row r="22" spans="1:13" x14ac:dyDescent="0.25">
      <c r="A22" s="73" t="str">
        <f t="shared" si="2"/>
        <v/>
      </c>
      <c r="B22" s="71" t="str">
        <f t="shared" si="3"/>
        <v/>
      </c>
      <c r="C22" s="70" t="str">
        <f t="shared" si="4"/>
        <v/>
      </c>
      <c r="D22" s="74" t="str">
        <f t="shared" si="5"/>
        <v/>
      </c>
      <c r="E22" s="74" t="str">
        <f t="shared" si="6"/>
        <v/>
      </c>
      <c r="F22" s="74" t="str">
        <f t="shared" si="7"/>
        <v/>
      </c>
      <c r="G22" s="70" t="str">
        <f t="shared" si="1"/>
        <v/>
      </c>
      <c r="K22" s="76"/>
      <c r="L22" s="76"/>
      <c r="M22" s="77"/>
    </row>
    <row r="23" spans="1:13" x14ac:dyDescent="0.25">
      <c r="A23" s="73" t="str">
        <f t="shared" si="2"/>
        <v/>
      </c>
      <c r="B23" s="71" t="str">
        <f t="shared" si="3"/>
        <v/>
      </c>
      <c r="C23" s="70" t="str">
        <f t="shared" si="4"/>
        <v/>
      </c>
      <c r="D23" s="74" t="str">
        <f t="shared" si="5"/>
        <v/>
      </c>
      <c r="E23" s="74" t="str">
        <f t="shared" si="6"/>
        <v/>
      </c>
      <c r="F23" s="74" t="str">
        <f t="shared" si="7"/>
        <v/>
      </c>
      <c r="G23" s="70" t="str">
        <f t="shared" si="1"/>
        <v/>
      </c>
      <c r="K23" s="76"/>
      <c r="L23" s="76"/>
      <c r="M23" s="77"/>
    </row>
    <row r="24" spans="1:13" x14ac:dyDescent="0.25">
      <c r="A24" s="73" t="str">
        <f t="shared" si="2"/>
        <v/>
      </c>
      <c r="B24" s="71" t="str">
        <f t="shared" si="3"/>
        <v/>
      </c>
      <c r="C24" s="70" t="str">
        <f t="shared" si="4"/>
        <v/>
      </c>
      <c r="D24" s="74" t="str">
        <f t="shared" si="5"/>
        <v/>
      </c>
      <c r="E24" s="74" t="str">
        <f t="shared" si="6"/>
        <v/>
      </c>
      <c r="F24" s="74" t="str">
        <f t="shared" si="7"/>
        <v/>
      </c>
      <c r="G24" s="70" t="str">
        <f t="shared" si="1"/>
        <v/>
      </c>
      <c r="K24" s="76"/>
      <c r="L24" s="76"/>
      <c r="M24" s="77"/>
    </row>
    <row r="25" spans="1:13" x14ac:dyDescent="0.25">
      <c r="A25" s="73" t="str">
        <f t="shared" si="2"/>
        <v/>
      </c>
      <c r="B25" s="71" t="str">
        <f t="shared" si="3"/>
        <v/>
      </c>
      <c r="C25" s="70" t="str">
        <f t="shared" si="4"/>
        <v/>
      </c>
      <c r="D25" s="74" t="str">
        <f t="shared" si="5"/>
        <v/>
      </c>
      <c r="E25" s="74" t="str">
        <f t="shared" si="6"/>
        <v/>
      </c>
      <c r="F25" s="74" t="str">
        <f t="shared" si="7"/>
        <v/>
      </c>
      <c r="G25" s="70" t="str">
        <f t="shared" si="1"/>
        <v/>
      </c>
    </row>
    <row r="26" spans="1:13" x14ac:dyDescent="0.25">
      <c r="A26" s="73" t="str">
        <f t="shared" si="2"/>
        <v/>
      </c>
      <c r="B26" s="71" t="str">
        <f t="shared" si="3"/>
        <v/>
      </c>
      <c r="C26" s="70" t="str">
        <f t="shared" si="4"/>
        <v/>
      </c>
      <c r="D26" s="74" t="str">
        <f t="shared" si="5"/>
        <v/>
      </c>
      <c r="E26" s="74" t="str">
        <f t="shared" si="6"/>
        <v/>
      </c>
      <c r="F26" s="74" t="str">
        <f t="shared" si="7"/>
        <v/>
      </c>
      <c r="G26" s="70" t="str">
        <f t="shared" si="1"/>
        <v/>
      </c>
    </row>
    <row r="27" spans="1:13" x14ac:dyDescent="0.25">
      <c r="A27" s="73" t="str">
        <f t="shared" si="2"/>
        <v/>
      </c>
      <c r="B27" s="71" t="str">
        <f t="shared" si="3"/>
        <v/>
      </c>
      <c r="C27" s="70" t="str">
        <f t="shared" si="4"/>
        <v/>
      </c>
      <c r="D27" s="74" t="str">
        <f t="shared" si="5"/>
        <v/>
      </c>
      <c r="E27" s="74" t="str">
        <f t="shared" si="6"/>
        <v/>
      </c>
      <c r="F27" s="74" t="str">
        <f t="shared" si="7"/>
        <v/>
      </c>
      <c r="G27" s="70" t="str">
        <f t="shared" si="1"/>
        <v/>
      </c>
    </row>
    <row r="28" spans="1:13" x14ac:dyDescent="0.25">
      <c r="A28" s="73" t="str">
        <f t="shared" si="2"/>
        <v/>
      </c>
      <c r="B28" s="71" t="str">
        <f t="shared" si="3"/>
        <v/>
      </c>
      <c r="C28" s="70" t="str">
        <f t="shared" si="4"/>
        <v/>
      </c>
      <c r="D28" s="74" t="str">
        <f t="shared" si="5"/>
        <v/>
      </c>
      <c r="E28" s="74" t="str">
        <f t="shared" si="6"/>
        <v/>
      </c>
      <c r="F28" s="74" t="str">
        <f t="shared" si="7"/>
        <v/>
      </c>
      <c r="G28" s="70" t="str">
        <f t="shared" si="1"/>
        <v/>
      </c>
    </row>
    <row r="29" spans="1:13" x14ac:dyDescent="0.25">
      <c r="A29" s="73" t="str">
        <f t="shared" si="2"/>
        <v/>
      </c>
      <c r="B29" s="71" t="str">
        <f t="shared" si="3"/>
        <v/>
      </c>
      <c r="C29" s="70" t="str">
        <f t="shared" si="4"/>
        <v/>
      </c>
      <c r="D29" s="74" t="str">
        <f t="shared" si="5"/>
        <v/>
      </c>
      <c r="E29" s="74" t="str">
        <f t="shared" si="6"/>
        <v/>
      </c>
      <c r="F29" s="74" t="str">
        <f t="shared" si="7"/>
        <v/>
      </c>
      <c r="G29" s="70" t="str">
        <f t="shared" si="1"/>
        <v/>
      </c>
    </row>
    <row r="30" spans="1:13" x14ac:dyDescent="0.25">
      <c r="A30" s="73" t="str">
        <f t="shared" si="2"/>
        <v/>
      </c>
      <c r="B30" s="71" t="str">
        <f t="shared" si="3"/>
        <v/>
      </c>
      <c r="C30" s="70" t="str">
        <f t="shared" si="4"/>
        <v/>
      </c>
      <c r="D30" s="74" t="str">
        <f t="shared" si="5"/>
        <v/>
      </c>
      <c r="E30" s="74" t="str">
        <f t="shared" si="6"/>
        <v/>
      </c>
      <c r="F30" s="74" t="str">
        <f t="shared" si="7"/>
        <v/>
      </c>
      <c r="G30" s="70" t="str">
        <f t="shared" si="1"/>
        <v/>
      </c>
    </row>
    <row r="31" spans="1:13" x14ac:dyDescent="0.25">
      <c r="A31" s="73" t="str">
        <f t="shared" si="2"/>
        <v/>
      </c>
      <c r="B31" s="71" t="str">
        <f t="shared" si="3"/>
        <v/>
      </c>
      <c r="C31" s="70" t="str">
        <f t="shared" si="4"/>
        <v/>
      </c>
      <c r="D31" s="74" t="str">
        <f t="shared" si="5"/>
        <v/>
      </c>
      <c r="E31" s="74" t="str">
        <f t="shared" si="6"/>
        <v/>
      </c>
      <c r="F31" s="74" t="str">
        <f t="shared" si="7"/>
        <v/>
      </c>
      <c r="G31" s="70" t="str">
        <f t="shared" si="1"/>
        <v/>
      </c>
    </row>
    <row r="32" spans="1:13" x14ac:dyDescent="0.25">
      <c r="A32" s="73" t="str">
        <f t="shared" si="2"/>
        <v/>
      </c>
      <c r="B32" s="71" t="str">
        <f t="shared" si="3"/>
        <v/>
      </c>
      <c r="C32" s="70" t="str">
        <f t="shared" si="4"/>
        <v/>
      </c>
      <c r="D32" s="74" t="str">
        <f t="shared" si="5"/>
        <v/>
      </c>
      <c r="E32" s="74" t="str">
        <f t="shared" si="6"/>
        <v/>
      </c>
      <c r="F32" s="74" t="str">
        <f t="shared" si="7"/>
        <v/>
      </c>
      <c r="G32" s="70" t="str">
        <f t="shared" si="1"/>
        <v/>
      </c>
    </row>
    <row r="33" spans="1:7" x14ac:dyDescent="0.25">
      <c r="A33" s="73" t="str">
        <f t="shared" si="2"/>
        <v/>
      </c>
      <c r="B33" s="71" t="str">
        <f t="shared" si="3"/>
        <v/>
      </c>
      <c r="C33" s="70" t="str">
        <f t="shared" si="4"/>
        <v/>
      </c>
      <c r="D33" s="74" t="str">
        <f t="shared" si="5"/>
        <v/>
      </c>
      <c r="E33" s="74" t="str">
        <f t="shared" si="6"/>
        <v/>
      </c>
      <c r="F33" s="74" t="str">
        <f t="shared" si="7"/>
        <v/>
      </c>
      <c r="G33" s="70" t="str">
        <f t="shared" si="1"/>
        <v/>
      </c>
    </row>
    <row r="34" spans="1:7" x14ac:dyDescent="0.25">
      <c r="A34" s="73" t="str">
        <f t="shared" si="2"/>
        <v/>
      </c>
      <c r="B34" s="71" t="str">
        <f t="shared" si="3"/>
        <v/>
      </c>
      <c r="C34" s="70" t="str">
        <f t="shared" si="4"/>
        <v/>
      </c>
      <c r="D34" s="74" t="str">
        <f t="shared" si="5"/>
        <v/>
      </c>
      <c r="E34" s="74" t="str">
        <f t="shared" si="6"/>
        <v/>
      </c>
      <c r="F34" s="74" t="str">
        <f t="shared" si="7"/>
        <v/>
      </c>
      <c r="G34" s="70" t="str">
        <f t="shared" si="1"/>
        <v/>
      </c>
    </row>
    <row r="35" spans="1:7" x14ac:dyDescent="0.25">
      <c r="A35" s="73" t="str">
        <f t="shared" si="2"/>
        <v/>
      </c>
      <c r="B35" s="71" t="str">
        <f t="shared" si="3"/>
        <v/>
      </c>
      <c r="C35" s="70" t="str">
        <f t="shared" si="4"/>
        <v/>
      </c>
      <c r="D35" s="74" t="str">
        <f t="shared" si="5"/>
        <v/>
      </c>
      <c r="E35" s="74" t="str">
        <f t="shared" si="6"/>
        <v/>
      </c>
      <c r="F35" s="74" t="str">
        <f t="shared" si="7"/>
        <v/>
      </c>
      <c r="G35" s="70" t="str">
        <f t="shared" si="1"/>
        <v/>
      </c>
    </row>
    <row r="36" spans="1:7" x14ac:dyDescent="0.25">
      <c r="A36" s="73" t="str">
        <f t="shared" si="2"/>
        <v/>
      </c>
      <c r="B36" s="71" t="str">
        <f t="shared" si="3"/>
        <v/>
      </c>
      <c r="C36" s="70" t="str">
        <f t="shared" si="4"/>
        <v/>
      </c>
      <c r="D36" s="74" t="str">
        <f t="shared" si="5"/>
        <v/>
      </c>
      <c r="E36" s="74" t="str">
        <f t="shared" si="6"/>
        <v/>
      </c>
      <c r="F36" s="74" t="str">
        <f t="shared" si="7"/>
        <v/>
      </c>
      <c r="G36" s="70" t="str">
        <f t="shared" si="1"/>
        <v/>
      </c>
    </row>
    <row r="37" spans="1:7" x14ac:dyDescent="0.25">
      <c r="A37" s="73" t="str">
        <f t="shared" si="2"/>
        <v/>
      </c>
      <c r="B37" s="71" t="str">
        <f t="shared" si="3"/>
        <v/>
      </c>
      <c r="C37" s="70" t="str">
        <f t="shared" si="4"/>
        <v/>
      </c>
      <c r="D37" s="74" t="str">
        <f t="shared" si="5"/>
        <v/>
      </c>
      <c r="E37" s="74" t="str">
        <f t="shared" si="6"/>
        <v/>
      </c>
      <c r="F37" s="74" t="str">
        <f t="shared" si="7"/>
        <v/>
      </c>
      <c r="G37" s="70" t="str">
        <f t="shared" si="1"/>
        <v/>
      </c>
    </row>
    <row r="38" spans="1:7" x14ac:dyDescent="0.25">
      <c r="A38" s="73" t="str">
        <f t="shared" si="2"/>
        <v/>
      </c>
      <c r="B38" s="71" t="str">
        <f t="shared" si="3"/>
        <v/>
      </c>
      <c r="C38" s="70" t="str">
        <f t="shared" si="4"/>
        <v/>
      </c>
      <c r="D38" s="74" t="str">
        <f t="shared" si="5"/>
        <v/>
      </c>
      <c r="E38" s="74" t="str">
        <f t="shared" si="6"/>
        <v/>
      </c>
      <c r="F38" s="74" t="str">
        <f t="shared" si="7"/>
        <v/>
      </c>
      <c r="G38" s="70" t="str">
        <f t="shared" si="1"/>
        <v/>
      </c>
    </row>
    <row r="39" spans="1:7" x14ac:dyDescent="0.25">
      <c r="A39" s="73" t="str">
        <f t="shared" si="2"/>
        <v/>
      </c>
      <c r="B39" s="71" t="str">
        <f t="shared" si="3"/>
        <v/>
      </c>
      <c r="C39" s="70" t="str">
        <f t="shared" si="4"/>
        <v/>
      </c>
      <c r="D39" s="74" t="str">
        <f t="shared" si="5"/>
        <v/>
      </c>
      <c r="E39" s="74" t="str">
        <f t="shared" si="6"/>
        <v/>
      </c>
      <c r="F39" s="74" t="str">
        <f t="shared" si="7"/>
        <v/>
      </c>
      <c r="G39" s="70" t="str">
        <f t="shared" si="1"/>
        <v/>
      </c>
    </row>
    <row r="40" spans="1:7" x14ac:dyDescent="0.25">
      <c r="A40" s="73" t="str">
        <f t="shared" si="2"/>
        <v/>
      </c>
      <c r="B40" s="71" t="str">
        <f t="shared" si="3"/>
        <v/>
      </c>
      <c r="C40" s="70" t="str">
        <f t="shared" si="4"/>
        <v/>
      </c>
      <c r="D40" s="74" t="str">
        <f t="shared" si="5"/>
        <v/>
      </c>
      <c r="E40" s="74" t="str">
        <f t="shared" si="6"/>
        <v/>
      </c>
      <c r="F40" s="74" t="str">
        <f t="shared" si="7"/>
        <v/>
      </c>
      <c r="G40" s="70" t="str">
        <f t="shared" si="1"/>
        <v/>
      </c>
    </row>
    <row r="41" spans="1:7" x14ac:dyDescent="0.25">
      <c r="A41" s="73" t="str">
        <f t="shared" si="2"/>
        <v/>
      </c>
      <c r="B41" s="71" t="str">
        <f t="shared" si="3"/>
        <v/>
      </c>
      <c r="C41" s="70" t="str">
        <f t="shared" si="4"/>
        <v/>
      </c>
      <c r="D41" s="74" t="str">
        <f t="shared" si="5"/>
        <v/>
      </c>
      <c r="E41" s="74" t="str">
        <f t="shared" si="6"/>
        <v/>
      </c>
      <c r="F41" s="74" t="str">
        <f t="shared" si="7"/>
        <v/>
      </c>
      <c r="G41" s="70" t="str">
        <f t="shared" si="1"/>
        <v/>
      </c>
    </row>
    <row r="42" spans="1:7" x14ac:dyDescent="0.25">
      <c r="A42" s="73" t="str">
        <f t="shared" si="2"/>
        <v/>
      </c>
      <c r="B42" s="71" t="str">
        <f t="shared" si="3"/>
        <v/>
      </c>
      <c r="C42" s="70" t="str">
        <f t="shared" si="4"/>
        <v/>
      </c>
      <c r="D42" s="74" t="str">
        <f t="shared" si="5"/>
        <v/>
      </c>
      <c r="E42" s="74" t="str">
        <f t="shared" si="6"/>
        <v/>
      </c>
      <c r="F42" s="74" t="str">
        <f t="shared" si="7"/>
        <v/>
      </c>
      <c r="G42" s="70" t="str">
        <f t="shared" si="1"/>
        <v/>
      </c>
    </row>
    <row r="43" spans="1:7" x14ac:dyDescent="0.25">
      <c r="A43" s="73" t="str">
        <f t="shared" si="2"/>
        <v/>
      </c>
      <c r="B43" s="71" t="str">
        <f t="shared" si="3"/>
        <v/>
      </c>
      <c r="C43" s="70" t="str">
        <f t="shared" si="4"/>
        <v/>
      </c>
      <c r="D43" s="74" t="str">
        <f t="shared" si="5"/>
        <v/>
      </c>
      <c r="E43" s="74" t="str">
        <f t="shared" si="6"/>
        <v/>
      </c>
      <c r="F43" s="74" t="str">
        <f t="shared" si="7"/>
        <v/>
      </c>
      <c r="G43" s="70" t="str">
        <f t="shared" si="1"/>
        <v/>
      </c>
    </row>
    <row r="44" spans="1:7" x14ac:dyDescent="0.25">
      <c r="A44" s="73" t="str">
        <f t="shared" si="2"/>
        <v/>
      </c>
      <c r="B44" s="71" t="str">
        <f t="shared" si="3"/>
        <v/>
      </c>
      <c r="C44" s="70" t="str">
        <f t="shared" si="4"/>
        <v/>
      </c>
      <c r="D44" s="74" t="str">
        <f t="shared" si="5"/>
        <v/>
      </c>
      <c r="E44" s="74" t="str">
        <f t="shared" si="6"/>
        <v/>
      </c>
      <c r="F44" s="74" t="str">
        <f t="shared" si="7"/>
        <v/>
      </c>
      <c r="G44" s="70" t="str">
        <f t="shared" si="1"/>
        <v/>
      </c>
    </row>
    <row r="45" spans="1:7" x14ac:dyDescent="0.25">
      <c r="A45" s="73" t="str">
        <f t="shared" si="2"/>
        <v/>
      </c>
      <c r="B45" s="71" t="str">
        <f t="shared" si="3"/>
        <v/>
      </c>
      <c r="C45" s="70" t="str">
        <f t="shared" si="4"/>
        <v/>
      </c>
      <c r="D45" s="74" t="str">
        <f t="shared" si="5"/>
        <v/>
      </c>
      <c r="E45" s="74" t="str">
        <f t="shared" si="6"/>
        <v/>
      </c>
      <c r="F45" s="74" t="str">
        <f t="shared" si="7"/>
        <v/>
      </c>
      <c r="G45" s="70" t="str">
        <f t="shared" si="1"/>
        <v/>
      </c>
    </row>
    <row r="46" spans="1:7" x14ac:dyDescent="0.25">
      <c r="A46" s="73" t="str">
        <f t="shared" si="2"/>
        <v/>
      </c>
      <c r="B46" s="71" t="str">
        <f t="shared" si="3"/>
        <v/>
      </c>
      <c r="C46" s="70" t="str">
        <f t="shared" si="4"/>
        <v/>
      </c>
      <c r="D46" s="74" t="str">
        <f t="shared" si="5"/>
        <v/>
      </c>
      <c r="E46" s="74" t="str">
        <f t="shared" si="6"/>
        <v/>
      </c>
      <c r="F46" s="74" t="str">
        <f t="shared" si="7"/>
        <v/>
      </c>
      <c r="G46" s="70" t="str">
        <f t="shared" si="1"/>
        <v/>
      </c>
    </row>
    <row r="47" spans="1:7" x14ac:dyDescent="0.25">
      <c r="A47" s="73" t="str">
        <f t="shared" si="2"/>
        <v/>
      </c>
      <c r="B47" s="71" t="str">
        <f t="shared" si="3"/>
        <v/>
      </c>
      <c r="C47" s="70" t="str">
        <f t="shared" si="4"/>
        <v/>
      </c>
      <c r="D47" s="74" t="str">
        <f t="shared" si="5"/>
        <v/>
      </c>
      <c r="E47" s="74" t="str">
        <f t="shared" si="6"/>
        <v/>
      </c>
      <c r="F47" s="74" t="str">
        <f t="shared" si="7"/>
        <v/>
      </c>
      <c r="G47" s="70" t="str">
        <f t="shared" si="1"/>
        <v/>
      </c>
    </row>
    <row r="48" spans="1:7" x14ac:dyDescent="0.25">
      <c r="A48" s="73" t="str">
        <f t="shared" si="2"/>
        <v/>
      </c>
      <c r="B48" s="71" t="str">
        <f t="shared" si="3"/>
        <v/>
      </c>
      <c r="C48" s="70" t="str">
        <f t="shared" si="4"/>
        <v/>
      </c>
      <c r="D48" s="74" t="str">
        <f t="shared" si="5"/>
        <v/>
      </c>
      <c r="E48" s="74" t="str">
        <f t="shared" si="6"/>
        <v/>
      </c>
      <c r="F48" s="74" t="str">
        <f t="shared" si="7"/>
        <v/>
      </c>
      <c r="G48" s="70" t="str">
        <f t="shared" si="1"/>
        <v/>
      </c>
    </row>
    <row r="49" spans="1:7" x14ac:dyDescent="0.25">
      <c r="A49" s="73" t="str">
        <f t="shared" si="2"/>
        <v/>
      </c>
      <c r="B49" s="71" t="str">
        <f t="shared" si="3"/>
        <v/>
      </c>
      <c r="C49" s="70" t="str">
        <f t="shared" si="4"/>
        <v/>
      </c>
      <c r="D49" s="74" t="str">
        <f t="shared" si="5"/>
        <v/>
      </c>
      <c r="E49" s="74" t="str">
        <f t="shared" si="6"/>
        <v/>
      </c>
      <c r="F49" s="74" t="str">
        <f t="shared" si="7"/>
        <v/>
      </c>
      <c r="G49" s="70" t="str">
        <f t="shared" si="1"/>
        <v/>
      </c>
    </row>
    <row r="50" spans="1:7" x14ac:dyDescent="0.25">
      <c r="A50" s="73" t="str">
        <f t="shared" si="2"/>
        <v/>
      </c>
      <c r="B50" s="71" t="str">
        <f t="shared" si="3"/>
        <v/>
      </c>
      <c r="C50" s="70" t="str">
        <f t="shared" si="4"/>
        <v/>
      </c>
      <c r="D50" s="74" t="str">
        <f t="shared" si="5"/>
        <v/>
      </c>
      <c r="E50" s="74" t="str">
        <f t="shared" si="6"/>
        <v/>
      </c>
      <c r="F50" s="74" t="str">
        <f t="shared" si="7"/>
        <v/>
      </c>
      <c r="G50" s="70" t="str">
        <f t="shared" si="1"/>
        <v/>
      </c>
    </row>
    <row r="51" spans="1:7" x14ac:dyDescent="0.25">
      <c r="A51" s="73" t="str">
        <f t="shared" si="2"/>
        <v/>
      </c>
      <c r="B51" s="71" t="str">
        <f t="shared" si="3"/>
        <v/>
      </c>
      <c r="C51" s="70" t="str">
        <f t="shared" si="4"/>
        <v/>
      </c>
      <c r="D51" s="74" t="str">
        <f t="shared" si="5"/>
        <v/>
      </c>
      <c r="E51" s="74" t="str">
        <f t="shared" si="6"/>
        <v/>
      </c>
      <c r="F51" s="74" t="str">
        <f t="shared" si="7"/>
        <v/>
      </c>
      <c r="G51" s="70" t="str">
        <f t="shared" si="1"/>
        <v/>
      </c>
    </row>
    <row r="52" spans="1:7" x14ac:dyDescent="0.25">
      <c r="A52" s="73" t="str">
        <f t="shared" si="2"/>
        <v/>
      </c>
      <c r="B52" s="71" t="str">
        <f t="shared" si="3"/>
        <v/>
      </c>
      <c r="C52" s="70" t="str">
        <f t="shared" si="4"/>
        <v/>
      </c>
      <c r="D52" s="74" t="str">
        <f t="shared" si="5"/>
        <v/>
      </c>
      <c r="E52" s="74" t="str">
        <f t="shared" si="6"/>
        <v/>
      </c>
      <c r="F52" s="74" t="str">
        <f t="shared" si="7"/>
        <v/>
      </c>
      <c r="G52" s="70" t="str">
        <f t="shared" si="1"/>
        <v/>
      </c>
    </row>
    <row r="53" spans="1:7" x14ac:dyDescent="0.25">
      <c r="A53" s="73" t="str">
        <f t="shared" si="2"/>
        <v/>
      </c>
      <c r="B53" s="71" t="str">
        <f t="shared" si="3"/>
        <v/>
      </c>
      <c r="C53" s="70" t="str">
        <f t="shared" si="4"/>
        <v/>
      </c>
      <c r="D53" s="74" t="str">
        <f t="shared" si="5"/>
        <v/>
      </c>
      <c r="E53" s="74" t="str">
        <f t="shared" si="6"/>
        <v/>
      </c>
      <c r="F53" s="74" t="str">
        <f t="shared" si="7"/>
        <v/>
      </c>
      <c r="G53" s="70" t="str">
        <f t="shared" si="1"/>
        <v/>
      </c>
    </row>
    <row r="54" spans="1:7" x14ac:dyDescent="0.25">
      <c r="A54" s="73" t="str">
        <f t="shared" si="2"/>
        <v/>
      </c>
      <c r="B54" s="71" t="str">
        <f t="shared" si="3"/>
        <v/>
      </c>
      <c r="C54" s="70" t="str">
        <f t="shared" si="4"/>
        <v/>
      </c>
      <c r="D54" s="74" t="str">
        <f t="shared" si="5"/>
        <v/>
      </c>
      <c r="E54" s="74" t="str">
        <f t="shared" si="6"/>
        <v/>
      </c>
      <c r="F54" s="74" t="str">
        <f t="shared" si="7"/>
        <v/>
      </c>
      <c r="G54" s="70" t="str">
        <f t="shared" si="1"/>
        <v/>
      </c>
    </row>
    <row r="55" spans="1:7" x14ac:dyDescent="0.25">
      <c r="A55" s="73" t="str">
        <f t="shared" si="2"/>
        <v/>
      </c>
      <c r="B55" s="71" t="str">
        <f t="shared" si="3"/>
        <v/>
      </c>
      <c r="C55" s="70" t="str">
        <f t="shared" si="4"/>
        <v/>
      </c>
      <c r="D55" s="74" t="str">
        <f t="shared" si="5"/>
        <v/>
      </c>
      <c r="E55" s="74" t="str">
        <f t="shared" si="6"/>
        <v/>
      </c>
      <c r="F55" s="74" t="str">
        <f t="shared" si="7"/>
        <v/>
      </c>
      <c r="G55" s="70" t="str">
        <f t="shared" si="1"/>
        <v/>
      </c>
    </row>
    <row r="56" spans="1:7" x14ac:dyDescent="0.25">
      <c r="A56" s="73" t="str">
        <f t="shared" si="2"/>
        <v/>
      </c>
      <c r="B56" s="71" t="str">
        <f t="shared" si="3"/>
        <v/>
      </c>
      <c r="C56" s="70" t="str">
        <f t="shared" si="4"/>
        <v/>
      </c>
      <c r="D56" s="74" t="str">
        <f t="shared" si="5"/>
        <v/>
      </c>
      <c r="E56" s="74" t="str">
        <f t="shared" si="6"/>
        <v/>
      </c>
      <c r="F56" s="74" t="str">
        <f t="shared" si="7"/>
        <v/>
      </c>
      <c r="G56" s="70" t="str">
        <f t="shared" si="1"/>
        <v/>
      </c>
    </row>
    <row r="57" spans="1:7" x14ac:dyDescent="0.25">
      <c r="A57" s="73" t="str">
        <f t="shared" si="2"/>
        <v/>
      </c>
      <c r="B57" s="71" t="str">
        <f t="shared" si="3"/>
        <v/>
      </c>
      <c r="C57" s="70" t="str">
        <f t="shared" si="4"/>
        <v/>
      </c>
      <c r="D57" s="74" t="str">
        <f t="shared" si="5"/>
        <v/>
      </c>
      <c r="E57" s="74" t="str">
        <f t="shared" si="6"/>
        <v/>
      </c>
      <c r="F57" s="74" t="str">
        <f t="shared" si="7"/>
        <v/>
      </c>
      <c r="G57" s="70" t="str">
        <f t="shared" si="1"/>
        <v/>
      </c>
    </row>
    <row r="58" spans="1:7" x14ac:dyDescent="0.25">
      <c r="A58" s="73" t="str">
        <f t="shared" si="2"/>
        <v/>
      </c>
      <c r="B58" s="71" t="str">
        <f t="shared" si="3"/>
        <v/>
      </c>
      <c r="C58" s="70" t="str">
        <f t="shared" si="4"/>
        <v/>
      </c>
      <c r="D58" s="74" t="str">
        <f t="shared" si="5"/>
        <v/>
      </c>
      <c r="E58" s="74" t="str">
        <f t="shared" si="6"/>
        <v/>
      </c>
      <c r="F58" s="74" t="str">
        <f t="shared" si="7"/>
        <v/>
      </c>
      <c r="G58" s="70" t="str">
        <f t="shared" si="1"/>
        <v/>
      </c>
    </row>
    <row r="59" spans="1:7" x14ac:dyDescent="0.25">
      <c r="A59" s="73" t="str">
        <f t="shared" si="2"/>
        <v/>
      </c>
      <c r="B59" s="71" t="str">
        <f t="shared" si="3"/>
        <v/>
      </c>
      <c r="C59" s="70" t="str">
        <f t="shared" si="4"/>
        <v/>
      </c>
      <c r="D59" s="74" t="str">
        <f t="shared" si="5"/>
        <v/>
      </c>
      <c r="E59" s="74" t="str">
        <f t="shared" si="6"/>
        <v/>
      </c>
      <c r="F59" s="74" t="str">
        <f t="shared" si="7"/>
        <v/>
      </c>
      <c r="G59" s="70" t="str">
        <f t="shared" si="1"/>
        <v/>
      </c>
    </row>
    <row r="60" spans="1:7" x14ac:dyDescent="0.25">
      <c r="A60" s="73" t="str">
        <f t="shared" si="2"/>
        <v/>
      </c>
      <c r="B60" s="71" t="str">
        <f t="shared" si="3"/>
        <v/>
      </c>
      <c r="C60" s="70" t="str">
        <f t="shared" si="4"/>
        <v/>
      </c>
      <c r="D60" s="74" t="str">
        <f t="shared" si="5"/>
        <v/>
      </c>
      <c r="E60" s="74" t="str">
        <f t="shared" si="6"/>
        <v/>
      </c>
      <c r="F60" s="74" t="str">
        <f t="shared" si="7"/>
        <v/>
      </c>
      <c r="G60" s="70" t="str">
        <f t="shared" si="1"/>
        <v/>
      </c>
    </row>
    <row r="61" spans="1:7" x14ac:dyDescent="0.25">
      <c r="A61" s="73" t="str">
        <f t="shared" si="2"/>
        <v/>
      </c>
      <c r="B61" s="71" t="str">
        <f t="shared" si="3"/>
        <v/>
      </c>
      <c r="C61" s="70" t="str">
        <f t="shared" si="4"/>
        <v/>
      </c>
      <c r="D61" s="74" t="str">
        <f t="shared" si="5"/>
        <v/>
      </c>
      <c r="E61" s="74" t="str">
        <f t="shared" si="6"/>
        <v/>
      </c>
      <c r="F61" s="74" t="str">
        <f t="shared" si="7"/>
        <v/>
      </c>
      <c r="G61" s="70" t="str">
        <f t="shared" si="1"/>
        <v/>
      </c>
    </row>
    <row r="62" spans="1:7" x14ac:dyDescent="0.25">
      <c r="A62" s="73" t="str">
        <f t="shared" si="2"/>
        <v/>
      </c>
      <c r="B62" s="71" t="str">
        <f t="shared" si="3"/>
        <v/>
      </c>
      <c r="C62" s="70" t="str">
        <f t="shared" si="4"/>
        <v/>
      </c>
      <c r="D62" s="74" t="str">
        <f t="shared" si="5"/>
        <v/>
      </c>
      <c r="E62" s="74" t="str">
        <f t="shared" si="6"/>
        <v/>
      </c>
      <c r="F62" s="74" t="str">
        <f t="shared" si="7"/>
        <v/>
      </c>
      <c r="G62" s="70" t="str">
        <f t="shared" si="1"/>
        <v/>
      </c>
    </row>
    <row r="63" spans="1:7" x14ac:dyDescent="0.25">
      <c r="A63" s="73" t="str">
        <f t="shared" si="2"/>
        <v/>
      </c>
      <c r="B63" s="71" t="str">
        <f t="shared" si="3"/>
        <v/>
      </c>
      <c r="C63" s="70" t="str">
        <f t="shared" si="4"/>
        <v/>
      </c>
      <c r="D63" s="74" t="str">
        <f t="shared" si="5"/>
        <v/>
      </c>
      <c r="E63" s="74" t="str">
        <f t="shared" si="6"/>
        <v/>
      </c>
      <c r="F63" s="74" t="str">
        <f t="shared" si="7"/>
        <v/>
      </c>
      <c r="G63" s="70" t="str">
        <f t="shared" si="1"/>
        <v/>
      </c>
    </row>
    <row r="64" spans="1:7" x14ac:dyDescent="0.25">
      <c r="A64" s="73" t="str">
        <f t="shared" si="2"/>
        <v/>
      </c>
      <c r="B64" s="71" t="str">
        <f t="shared" si="3"/>
        <v/>
      </c>
      <c r="C64" s="70" t="str">
        <f t="shared" si="4"/>
        <v/>
      </c>
      <c r="D64" s="74" t="str">
        <f t="shared" si="5"/>
        <v/>
      </c>
      <c r="E64" s="74" t="str">
        <f t="shared" si="6"/>
        <v/>
      </c>
      <c r="F64" s="74" t="str">
        <f t="shared" si="7"/>
        <v/>
      </c>
      <c r="G64" s="70" t="str">
        <f t="shared" si="1"/>
        <v/>
      </c>
    </row>
    <row r="65" spans="1:7" x14ac:dyDescent="0.25">
      <c r="A65" s="73" t="str">
        <f t="shared" si="2"/>
        <v/>
      </c>
      <c r="B65" s="71" t="str">
        <f t="shared" si="3"/>
        <v/>
      </c>
      <c r="C65" s="70" t="str">
        <f t="shared" si="4"/>
        <v/>
      </c>
      <c r="D65" s="74" t="str">
        <f t="shared" si="5"/>
        <v/>
      </c>
      <c r="E65" s="74" t="str">
        <f t="shared" si="6"/>
        <v/>
      </c>
      <c r="F65" s="74" t="str">
        <f t="shared" si="7"/>
        <v/>
      </c>
      <c r="G65" s="70" t="str">
        <f t="shared" si="1"/>
        <v/>
      </c>
    </row>
    <row r="66" spans="1:7" x14ac:dyDescent="0.25">
      <c r="A66" s="73" t="str">
        <f t="shared" si="2"/>
        <v/>
      </c>
      <c r="B66" s="71" t="str">
        <f t="shared" si="3"/>
        <v/>
      </c>
      <c r="C66" s="70" t="str">
        <f t="shared" si="4"/>
        <v/>
      </c>
      <c r="D66" s="74" t="str">
        <f t="shared" si="5"/>
        <v/>
      </c>
      <c r="E66" s="74" t="str">
        <f t="shared" si="6"/>
        <v/>
      </c>
      <c r="F66" s="74" t="str">
        <f t="shared" si="7"/>
        <v/>
      </c>
      <c r="G66" s="70" t="str">
        <f t="shared" si="1"/>
        <v/>
      </c>
    </row>
    <row r="67" spans="1:7" x14ac:dyDescent="0.25">
      <c r="A67" s="73" t="str">
        <f t="shared" si="2"/>
        <v/>
      </c>
      <c r="B67" s="71" t="str">
        <f t="shared" si="3"/>
        <v/>
      </c>
      <c r="C67" s="70" t="str">
        <f t="shared" si="4"/>
        <v/>
      </c>
      <c r="D67" s="74" t="str">
        <f t="shared" si="5"/>
        <v/>
      </c>
      <c r="E67" s="74" t="str">
        <f t="shared" si="6"/>
        <v/>
      </c>
      <c r="F67" s="74" t="str">
        <f t="shared" si="7"/>
        <v/>
      </c>
      <c r="G67" s="70" t="str">
        <f t="shared" si="1"/>
        <v/>
      </c>
    </row>
    <row r="68" spans="1:7" x14ac:dyDescent="0.25">
      <c r="A68" s="73" t="str">
        <f t="shared" si="2"/>
        <v/>
      </c>
      <c r="B68" s="71" t="str">
        <f t="shared" si="3"/>
        <v/>
      </c>
      <c r="C68" s="70" t="str">
        <f t="shared" si="4"/>
        <v/>
      </c>
      <c r="D68" s="74" t="str">
        <f t="shared" si="5"/>
        <v/>
      </c>
      <c r="E68" s="74" t="str">
        <f t="shared" si="6"/>
        <v/>
      </c>
      <c r="F68" s="74" t="str">
        <f t="shared" si="7"/>
        <v/>
      </c>
      <c r="G68" s="70" t="str">
        <f t="shared" si="1"/>
        <v/>
      </c>
    </row>
    <row r="69" spans="1:7" x14ac:dyDescent="0.25">
      <c r="A69" s="73" t="str">
        <f t="shared" si="2"/>
        <v/>
      </c>
      <c r="B69" s="71" t="str">
        <f t="shared" si="3"/>
        <v/>
      </c>
      <c r="C69" s="70" t="str">
        <f t="shared" si="4"/>
        <v/>
      </c>
      <c r="D69" s="74" t="str">
        <f t="shared" si="5"/>
        <v/>
      </c>
      <c r="E69" s="74" t="str">
        <f t="shared" si="6"/>
        <v/>
      </c>
      <c r="F69" s="74" t="str">
        <f t="shared" si="7"/>
        <v/>
      </c>
      <c r="G69" s="70" t="str">
        <f t="shared" si="1"/>
        <v/>
      </c>
    </row>
    <row r="70" spans="1:7" x14ac:dyDescent="0.25">
      <c r="A70" s="73" t="str">
        <f t="shared" si="2"/>
        <v/>
      </c>
      <c r="B70" s="71" t="str">
        <f t="shared" si="3"/>
        <v/>
      </c>
      <c r="C70" s="70" t="str">
        <f t="shared" si="4"/>
        <v/>
      </c>
      <c r="D70" s="74" t="str">
        <f t="shared" si="5"/>
        <v/>
      </c>
      <c r="E70" s="74" t="str">
        <f t="shared" si="6"/>
        <v/>
      </c>
      <c r="F70" s="74" t="str">
        <f t="shared" si="7"/>
        <v/>
      </c>
      <c r="G70" s="70" t="str">
        <f t="shared" si="1"/>
        <v/>
      </c>
    </row>
    <row r="71" spans="1:7" x14ac:dyDescent="0.25">
      <c r="A71" s="73" t="str">
        <f t="shared" si="2"/>
        <v/>
      </c>
      <c r="B71" s="71" t="str">
        <f t="shared" si="3"/>
        <v/>
      </c>
      <c r="C71" s="70" t="str">
        <f t="shared" si="4"/>
        <v/>
      </c>
      <c r="D71" s="74" t="str">
        <f t="shared" si="5"/>
        <v/>
      </c>
      <c r="E71" s="74" t="str">
        <f t="shared" si="6"/>
        <v/>
      </c>
      <c r="F71" s="74" t="str">
        <f t="shared" si="7"/>
        <v/>
      </c>
      <c r="G71" s="70" t="str">
        <f t="shared" si="1"/>
        <v/>
      </c>
    </row>
    <row r="72" spans="1:7" x14ac:dyDescent="0.25">
      <c r="A72" s="73" t="str">
        <f t="shared" si="2"/>
        <v/>
      </c>
      <c r="B72" s="71" t="str">
        <f t="shared" si="3"/>
        <v/>
      </c>
      <c r="C72" s="70" t="str">
        <f t="shared" si="4"/>
        <v/>
      </c>
      <c r="D72" s="74" t="str">
        <f t="shared" si="5"/>
        <v/>
      </c>
      <c r="E72" s="74" t="str">
        <f t="shared" si="6"/>
        <v/>
      </c>
      <c r="F72" s="74" t="str">
        <f t="shared" si="7"/>
        <v/>
      </c>
      <c r="G72" s="70" t="str">
        <f t="shared" si="1"/>
        <v/>
      </c>
    </row>
    <row r="73" spans="1:7" x14ac:dyDescent="0.25">
      <c r="A73" s="73" t="str">
        <f t="shared" si="2"/>
        <v/>
      </c>
      <c r="B73" s="71" t="str">
        <f t="shared" si="3"/>
        <v/>
      </c>
      <c r="C73" s="70" t="str">
        <f t="shared" si="4"/>
        <v/>
      </c>
      <c r="D73" s="74" t="str">
        <f t="shared" si="5"/>
        <v/>
      </c>
      <c r="E73" s="74" t="str">
        <f t="shared" si="6"/>
        <v/>
      </c>
      <c r="F73" s="74" t="str">
        <f t="shared" si="7"/>
        <v/>
      </c>
      <c r="G73" s="70" t="str">
        <f t="shared" si="1"/>
        <v/>
      </c>
    </row>
    <row r="74" spans="1:7" x14ac:dyDescent="0.25">
      <c r="A74" s="73" t="str">
        <f t="shared" si="2"/>
        <v/>
      </c>
      <c r="B74" s="71" t="str">
        <f t="shared" si="3"/>
        <v/>
      </c>
      <c r="C74" s="70" t="str">
        <f t="shared" si="4"/>
        <v/>
      </c>
      <c r="D74" s="74" t="str">
        <f t="shared" si="5"/>
        <v/>
      </c>
      <c r="E74" s="74" t="str">
        <f t="shared" si="6"/>
        <v/>
      </c>
      <c r="F74" s="74" t="str">
        <f t="shared" si="7"/>
        <v/>
      </c>
      <c r="G74" s="70" t="str">
        <f t="shared" si="1"/>
        <v/>
      </c>
    </row>
    <row r="75" spans="1:7" x14ac:dyDescent="0.25">
      <c r="A75" s="73" t="str">
        <f t="shared" si="2"/>
        <v/>
      </c>
      <c r="B75" s="71" t="str">
        <f t="shared" si="3"/>
        <v/>
      </c>
      <c r="C75" s="70" t="str">
        <f t="shared" si="4"/>
        <v/>
      </c>
      <c r="D75" s="74" t="str">
        <f t="shared" si="5"/>
        <v/>
      </c>
      <c r="E75" s="74" t="str">
        <f t="shared" si="6"/>
        <v/>
      </c>
      <c r="F75" s="74" t="str">
        <f t="shared" si="7"/>
        <v/>
      </c>
      <c r="G75" s="70" t="str">
        <f t="shared" si="1"/>
        <v/>
      </c>
    </row>
    <row r="76" spans="1:7" x14ac:dyDescent="0.25">
      <c r="A76" s="73" t="str">
        <f t="shared" si="2"/>
        <v/>
      </c>
      <c r="B76" s="71" t="str">
        <f t="shared" si="3"/>
        <v/>
      </c>
      <c r="C76" s="70" t="str">
        <f t="shared" si="4"/>
        <v/>
      </c>
      <c r="D76" s="74" t="str">
        <f t="shared" si="5"/>
        <v/>
      </c>
      <c r="E76" s="74" t="str">
        <f t="shared" si="6"/>
        <v/>
      </c>
      <c r="F76" s="74" t="str">
        <f t="shared" si="7"/>
        <v/>
      </c>
      <c r="G76" s="70" t="str">
        <f t="shared" si="1"/>
        <v/>
      </c>
    </row>
    <row r="77" spans="1:7" x14ac:dyDescent="0.25">
      <c r="A77" s="73" t="str">
        <f t="shared" si="2"/>
        <v/>
      </c>
      <c r="B77" s="71" t="str">
        <f t="shared" si="3"/>
        <v/>
      </c>
      <c r="C77" s="70" t="str">
        <f t="shared" si="4"/>
        <v/>
      </c>
      <c r="D77" s="74" t="str">
        <f t="shared" si="5"/>
        <v/>
      </c>
      <c r="E77" s="74" t="str">
        <f t="shared" si="6"/>
        <v/>
      </c>
      <c r="F77" s="74" t="str">
        <f t="shared" si="7"/>
        <v/>
      </c>
      <c r="G77" s="70" t="str">
        <f t="shared" si="1"/>
        <v/>
      </c>
    </row>
    <row r="78" spans="1:7" x14ac:dyDescent="0.25">
      <c r="A78" s="73" t="str">
        <f t="shared" si="2"/>
        <v/>
      </c>
      <c r="B78" s="71" t="str">
        <f t="shared" si="3"/>
        <v/>
      </c>
      <c r="C78" s="70" t="str">
        <f t="shared" si="4"/>
        <v/>
      </c>
      <c r="D78" s="74" t="str">
        <f t="shared" si="5"/>
        <v/>
      </c>
      <c r="E78" s="74" t="str">
        <f t="shared" si="6"/>
        <v/>
      </c>
      <c r="F78" s="74" t="str">
        <f t="shared" si="7"/>
        <v/>
      </c>
      <c r="G78" s="70" t="str">
        <f t="shared" si="1"/>
        <v/>
      </c>
    </row>
    <row r="79" spans="1:7" x14ac:dyDescent="0.25">
      <c r="A79" s="73" t="str">
        <f t="shared" si="2"/>
        <v/>
      </c>
      <c r="B79" s="71" t="str">
        <f t="shared" si="3"/>
        <v/>
      </c>
      <c r="C79" s="70" t="str">
        <f t="shared" si="4"/>
        <v/>
      </c>
      <c r="D79" s="74" t="str">
        <f t="shared" si="5"/>
        <v/>
      </c>
      <c r="E79" s="74" t="str">
        <f t="shared" si="6"/>
        <v/>
      </c>
      <c r="F79" s="74" t="str">
        <f t="shared" si="7"/>
        <v/>
      </c>
      <c r="G79" s="70" t="str">
        <f t="shared" si="1"/>
        <v/>
      </c>
    </row>
    <row r="80" spans="1:7" x14ac:dyDescent="0.25">
      <c r="A80" s="73" t="str">
        <f t="shared" si="2"/>
        <v/>
      </c>
      <c r="B80" s="71" t="str">
        <f t="shared" si="3"/>
        <v/>
      </c>
      <c r="C80" s="70" t="str">
        <f t="shared" si="4"/>
        <v/>
      </c>
      <c r="D80" s="74" t="str">
        <f t="shared" si="5"/>
        <v/>
      </c>
      <c r="E80" s="74" t="str">
        <f t="shared" si="6"/>
        <v/>
      </c>
      <c r="F80" s="74" t="str">
        <f t="shared" si="7"/>
        <v/>
      </c>
      <c r="G80" s="70" t="str">
        <f t="shared" ref="G80:G143" si="8">IF(B80="","",SUM(C80)-SUM(E80))</f>
        <v/>
      </c>
    </row>
    <row r="81" spans="1:7" x14ac:dyDescent="0.25">
      <c r="A81" s="73" t="str">
        <f t="shared" ref="A81:A143" si="9">IF(B81="","",EDATE(A80,1))</f>
        <v/>
      </c>
      <c r="B81" s="71" t="str">
        <f t="shared" ref="B81:B143" si="10">IF(B80="","",IF(SUM(B80)+1&lt;=$E$7,SUM(B80)+1,""))</f>
        <v/>
      </c>
      <c r="C81" s="70" t="str">
        <f t="shared" ref="C81:C143" si="11">IF(B81="","",G80)</f>
        <v/>
      </c>
      <c r="D81" s="74" t="str">
        <f t="shared" ref="D81:D143" si="12">IF(B81="","",IPMT($E$11/12,B81,$E$7,-$E$8,$E$9,0))</f>
        <v/>
      </c>
      <c r="E81" s="74" t="str">
        <f t="shared" ref="E81:E143" si="13">IF(B81="","",PPMT($E$11/12,B81,$E$7,-$E$8,$E$9,0))</f>
        <v/>
      </c>
      <c r="F81" s="74" t="str">
        <f t="shared" ref="F81:F143" si="14">IF(B81="","",SUM(D81:E81))</f>
        <v/>
      </c>
      <c r="G81" s="70" t="str">
        <f t="shared" si="8"/>
        <v/>
      </c>
    </row>
    <row r="82" spans="1:7" x14ac:dyDescent="0.25">
      <c r="A82" s="73" t="str">
        <f t="shared" si="9"/>
        <v/>
      </c>
      <c r="B82" s="71" t="str">
        <f t="shared" si="10"/>
        <v/>
      </c>
      <c r="C82" s="70" t="str">
        <f t="shared" si="11"/>
        <v/>
      </c>
      <c r="D82" s="74" t="str">
        <f t="shared" si="12"/>
        <v/>
      </c>
      <c r="E82" s="74" t="str">
        <f t="shared" si="13"/>
        <v/>
      </c>
      <c r="F82" s="74" t="str">
        <f t="shared" si="14"/>
        <v/>
      </c>
      <c r="G82" s="70" t="str">
        <f t="shared" si="8"/>
        <v/>
      </c>
    </row>
    <row r="83" spans="1:7" x14ac:dyDescent="0.25">
      <c r="A83" s="73" t="str">
        <f t="shared" si="9"/>
        <v/>
      </c>
      <c r="B83" s="71" t="str">
        <f t="shared" si="10"/>
        <v/>
      </c>
      <c r="C83" s="70" t="str">
        <f t="shared" si="11"/>
        <v/>
      </c>
      <c r="D83" s="74" t="str">
        <f t="shared" si="12"/>
        <v/>
      </c>
      <c r="E83" s="74" t="str">
        <f t="shared" si="13"/>
        <v/>
      </c>
      <c r="F83" s="74" t="str">
        <f t="shared" si="14"/>
        <v/>
      </c>
      <c r="G83" s="70" t="str">
        <f t="shared" si="8"/>
        <v/>
      </c>
    </row>
    <row r="84" spans="1:7" x14ac:dyDescent="0.25">
      <c r="A84" s="73" t="str">
        <f t="shared" si="9"/>
        <v/>
      </c>
      <c r="B84" s="71" t="str">
        <f t="shared" si="10"/>
        <v/>
      </c>
      <c r="C84" s="70" t="str">
        <f t="shared" si="11"/>
        <v/>
      </c>
      <c r="D84" s="74" t="str">
        <f t="shared" si="12"/>
        <v/>
      </c>
      <c r="E84" s="74" t="str">
        <f t="shared" si="13"/>
        <v/>
      </c>
      <c r="F84" s="74" t="str">
        <f t="shared" si="14"/>
        <v/>
      </c>
      <c r="G84" s="70" t="str">
        <f t="shared" si="8"/>
        <v/>
      </c>
    </row>
    <row r="85" spans="1:7" x14ac:dyDescent="0.25">
      <c r="A85" s="73" t="str">
        <f t="shared" si="9"/>
        <v/>
      </c>
      <c r="B85" s="71" t="str">
        <f t="shared" si="10"/>
        <v/>
      </c>
      <c r="C85" s="70" t="str">
        <f t="shared" si="11"/>
        <v/>
      </c>
      <c r="D85" s="74" t="str">
        <f t="shared" si="12"/>
        <v/>
      </c>
      <c r="E85" s="74" t="str">
        <f t="shared" si="13"/>
        <v/>
      </c>
      <c r="F85" s="74" t="str">
        <f t="shared" si="14"/>
        <v/>
      </c>
      <c r="G85" s="70" t="str">
        <f t="shared" si="8"/>
        <v/>
      </c>
    </row>
    <row r="86" spans="1:7" x14ac:dyDescent="0.25">
      <c r="A86" s="73" t="str">
        <f t="shared" si="9"/>
        <v/>
      </c>
      <c r="B86" s="71" t="str">
        <f t="shared" si="10"/>
        <v/>
      </c>
      <c r="C86" s="70" t="str">
        <f t="shared" si="11"/>
        <v/>
      </c>
      <c r="D86" s="74" t="str">
        <f t="shared" si="12"/>
        <v/>
      </c>
      <c r="E86" s="74" t="str">
        <f t="shared" si="13"/>
        <v/>
      </c>
      <c r="F86" s="74" t="str">
        <f t="shared" si="14"/>
        <v/>
      </c>
      <c r="G86" s="70" t="str">
        <f t="shared" si="8"/>
        <v/>
      </c>
    </row>
    <row r="87" spans="1:7" x14ac:dyDescent="0.25">
      <c r="A87" s="73" t="str">
        <f t="shared" si="9"/>
        <v/>
      </c>
      <c r="B87" s="71" t="str">
        <f t="shared" si="10"/>
        <v/>
      </c>
      <c r="C87" s="70" t="str">
        <f t="shared" si="11"/>
        <v/>
      </c>
      <c r="D87" s="74" t="str">
        <f t="shared" si="12"/>
        <v/>
      </c>
      <c r="E87" s="74" t="str">
        <f t="shared" si="13"/>
        <v/>
      </c>
      <c r="F87" s="74" t="str">
        <f t="shared" si="14"/>
        <v/>
      </c>
      <c r="G87" s="70" t="str">
        <f t="shared" si="8"/>
        <v/>
      </c>
    </row>
    <row r="88" spans="1:7" x14ac:dyDescent="0.25">
      <c r="A88" s="73" t="str">
        <f t="shared" si="9"/>
        <v/>
      </c>
      <c r="B88" s="71" t="str">
        <f t="shared" si="10"/>
        <v/>
      </c>
      <c r="C88" s="70" t="str">
        <f t="shared" si="11"/>
        <v/>
      </c>
      <c r="D88" s="74" t="str">
        <f t="shared" si="12"/>
        <v/>
      </c>
      <c r="E88" s="74" t="str">
        <f t="shared" si="13"/>
        <v/>
      </c>
      <c r="F88" s="74" t="str">
        <f t="shared" si="14"/>
        <v/>
      </c>
      <c r="G88" s="70" t="str">
        <f t="shared" si="8"/>
        <v/>
      </c>
    </row>
    <row r="89" spans="1:7" x14ac:dyDescent="0.25">
      <c r="A89" s="73" t="str">
        <f t="shared" si="9"/>
        <v/>
      </c>
      <c r="B89" s="71" t="str">
        <f t="shared" si="10"/>
        <v/>
      </c>
      <c r="C89" s="70" t="str">
        <f t="shared" si="11"/>
        <v/>
      </c>
      <c r="D89" s="74" t="str">
        <f t="shared" si="12"/>
        <v/>
      </c>
      <c r="E89" s="74" t="str">
        <f t="shared" si="13"/>
        <v/>
      </c>
      <c r="F89" s="74" t="str">
        <f t="shared" si="14"/>
        <v/>
      </c>
      <c r="G89" s="70" t="str">
        <f t="shared" si="8"/>
        <v/>
      </c>
    </row>
    <row r="90" spans="1:7" x14ac:dyDescent="0.25">
      <c r="A90" s="73" t="str">
        <f t="shared" si="9"/>
        <v/>
      </c>
      <c r="B90" s="71" t="str">
        <f t="shared" si="10"/>
        <v/>
      </c>
      <c r="C90" s="70" t="str">
        <f t="shared" si="11"/>
        <v/>
      </c>
      <c r="D90" s="74" t="str">
        <f t="shared" si="12"/>
        <v/>
      </c>
      <c r="E90" s="74" t="str">
        <f t="shared" si="13"/>
        <v/>
      </c>
      <c r="F90" s="74" t="str">
        <f t="shared" si="14"/>
        <v/>
      </c>
      <c r="G90" s="70" t="str">
        <f t="shared" si="8"/>
        <v/>
      </c>
    </row>
    <row r="91" spans="1:7" x14ac:dyDescent="0.25">
      <c r="A91" s="73" t="str">
        <f t="shared" si="9"/>
        <v/>
      </c>
      <c r="B91" s="71" t="str">
        <f t="shared" si="10"/>
        <v/>
      </c>
      <c r="C91" s="70" t="str">
        <f t="shared" si="11"/>
        <v/>
      </c>
      <c r="D91" s="74" t="str">
        <f t="shared" si="12"/>
        <v/>
      </c>
      <c r="E91" s="74" t="str">
        <f t="shared" si="13"/>
        <v/>
      </c>
      <c r="F91" s="74" t="str">
        <f t="shared" si="14"/>
        <v/>
      </c>
      <c r="G91" s="70" t="str">
        <f t="shared" si="8"/>
        <v/>
      </c>
    </row>
    <row r="92" spans="1:7" x14ac:dyDescent="0.25">
      <c r="A92" s="73" t="str">
        <f t="shared" si="9"/>
        <v/>
      </c>
      <c r="B92" s="71" t="str">
        <f t="shared" si="10"/>
        <v/>
      </c>
      <c r="C92" s="70" t="str">
        <f t="shared" si="11"/>
        <v/>
      </c>
      <c r="D92" s="74" t="str">
        <f t="shared" si="12"/>
        <v/>
      </c>
      <c r="E92" s="74" t="str">
        <f t="shared" si="13"/>
        <v/>
      </c>
      <c r="F92" s="74" t="str">
        <f t="shared" si="14"/>
        <v/>
      </c>
      <c r="G92" s="70" t="str">
        <f t="shared" si="8"/>
        <v/>
      </c>
    </row>
    <row r="93" spans="1:7" x14ac:dyDescent="0.25">
      <c r="A93" s="73" t="str">
        <f t="shared" si="9"/>
        <v/>
      </c>
      <c r="B93" s="71" t="str">
        <f t="shared" si="10"/>
        <v/>
      </c>
      <c r="C93" s="70" t="str">
        <f t="shared" si="11"/>
        <v/>
      </c>
      <c r="D93" s="74" t="str">
        <f t="shared" si="12"/>
        <v/>
      </c>
      <c r="E93" s="74" t="str">
        <f t="shared" si="13"/>
        <v/>
      </c>
      <c r="F93" s="74" t="str">
        <f t="shared" si="14"/>
        <v/>
      </c>
      <c r="G93" s="70" t="str">
        <f t="shared" si="8"/>
        <v/>
      </c>
    </row>
    <row r="94" spans="1:7" x14ac:dyDescent="0.25">
      <c r="A94" s="73" t="str">
        <f t="shared" si="9"/>
        <v/>
      </c>
      <c r="B94" s="71" t="str">
        <f t="shared" si="10"/>
        <v/>
      </c>
      <c r="C94" s="70" t="str">
        <f t="shared" si="11"/>
        <v/>
      </c>
      <c r="D94" s="74" t="str">
        <f t="shared" si="12"/>
        <v/>
      </c>
      <c r="E94" s="74" t="str">
        <f t="shared" si="13"/>
        <v/>
      </c>
      <c r="F94" s="74" t="str">
        <f t="shared" si="14"/>
        <v/>
      </c>
      <c r="G94" s="70" t="str">
        <f t="shared" si="8"/>
        <v/>
      </c>
    </row>
    <row r="95" spans="1:7" x14ac:dyDescent="0.25">
      <c r="A95" s="73" t="str">
        <f t="shared" si="9"/>
        <v/>
      </c>
      <c r="B95" s="71" t="str">
        <f t="shared" si="10"/>
        <v/>
      </c>
      <c r="C95" s="70" t="str">
        <f t="shared" si="11"/>
        <v/>
      </c>
      <c r="D95" s="74" t="str">
        <f t="shared" si="12"/>
        <v/>
      </c>
      <c r="E95" s="74" t="str">
        <f t="shared" si="13"/>
        <v/>
      </c>
      <c r="F95" s="74" t="str">
        <f t="shared" si="14"/>
        <v/>
      </c>
      <c r="G95" s="70" t="str">
        <f t="shared" si="8"/>
        <v/>
      </c>
    </row>
    <row r="96" spans="1:7" x14ac:dyDescent="0.25">
      <c r="A96" s="73" t="str">
        <f t="shared" si="9"/>
        <v/>
      </c>
      <c r="B96" s="71" t="str">
        <f t="shared" si="10"/>
        <v/>
      </c>
      <c r="C96" s="70" t="str">
        <f t="shared" si="11"/>
        <v/>
      </c>
      <c r="D96" s="74" t="str">
        <f t="shared" si="12"/>
        <v/>
      </c>
      <c r="E96" s="74" t="str">
        <f t="shared" si="13"/>
        <v/>
      </c>
      <c r="F96" s="74" t="str">
        <f t="shared" si="14"/>
        <v/>
      </c>
      <c r="G96" s="70" t="str">
        <f t="shared" si="8"/>
        <v/>
      </c>
    </row>
    <row r="97" spans="1:7" x14ac:dyDescent="0.25">
      <c r="A97" s="73" t="str">
        <f t="shared" si="9"/>
        <v/>
      </c>
      <c r="B97" s="71" t="str">
        <f t="shared" si="10"/>
        <v/>
      </c>
      <c r="C97" s="70" t="str">
        <f t="shared" si="11"/>
        <v/>
      </c>
      <c r="D97" s="74" t="str">
        <f t="shared" si="12"/>
        <v/>
      </c>
      <c r="E97" s="74" t="str">
        <f t="shared" si="13"/>
        <v/>
      </c>
      <c r="F97" s="74" t="str">
        <f t="shared" si="14"/>
        <v/>
      </c>
      <c r="G97" s="70" t="str">
        <f t="shared" si="8"/>
        <v/>
      </c>
    </row>
    <row r="98" spans="1:7" x14ac:dyDescent="0.25">
      <c r="A98" s="73" t="str">
        <f t="shared" si="9"/>
        <v/>
      </c>
      <c r="B98" s="71" t="str">
        <f t="shared" si="10"/>
        <v/>
      </c>
      <c r="C98" s="70" t="str">
        <f t="shared" si="11"/>
        <v/>
      </c>
      <c r="D98" s="74" t="str">
        <f t="shared" si="12"/>
        <v/>
      </c>
      <c r="E98" s="74" t="str">
        <f t="shared" si="13"/>
        <v/>
      </c>
      <c r="F98" s="74" t="str">
        <f t="shared" si="14"/>
        <v/>
      </c>
      <c r="G98" s="70" t="str">
        <f t="shared" si="8"/>
        <v/>
      </c>
    </row>
    <row r="99" spans="1:7" x14ac:dyDescent="0.25">
      <c r="A99" s="73" t="str">
        <f t="shared" si="9"/>
        <v/>
      </c>
      <c r="B99" s="71" t="str">
        <f t="shared" si="10"/>
        <v/>
      </c>
      <c r="C99" s="70" t="str">
        <f t="shared" si="11"/>
        <v/>
      </c>
      <c r="D99" s="74" t="str">
        <f t="shared" si="12"/>
        <v/>
      </c>
      <c r="E99" s="74" t="str">
        <f t="shared" si="13"/>
        <v/>
      </c>
      <c r="F99" s="74" t="str">
        <f t="shared" si="14"/>
        <v/>
      </c>
      <c r="G99" s="70" t="str">
        <f t="shared" si="8"/>
        <v/>
      </c>
    </row>
    <row r="100" spans="1:7" x14ac:dyDescent="0.25">
      <c r="A100" s="73" t="str">
        <f t="shared" si="9"/>
        <v/>
      </c>
      <c r="B100" s="71" t="str">
        <f t="shared" si="10"/>
        <v/>
      </c>
      <c r="C100" s="70" t="str">
        <f t="shared" si="11"/>
        <v/>
      </c>
      <c r="D100" s="74" t="str">
        <f t="shared" si="12"/>
        <v/>
      </c>
      <c r="E100" s="74" t="str">
        <f t="shared" si="13"/>
        <v/>
      </c>
      <c r="F100" s="74" t="str">
        <f t="shared" si="14"/>
        <v/>
      </c>
      <c r="G100" s="70" t="str">
        <f t="shared" si="8"/>
        <v/>
      </c>
    </row>
    <row r="101" spans="1:7" x14ac:dyDescent="0.25">
      <c r="A101" s="73" t="str">
        <f t="shared" si="9"/>
        <v/>
      </c>
      <c r="B101" s="71" t="str">
        <f t="shared" si="10"/>
        <v/>
      </c>
      <c r="C101" s="70" t="str">
        <f t="shared" si="11"/>
        <v/>
      </c>
      <c r="D101" s="74" t="str">
        <f t="shared" si="12"/>
        <v/>
      </c>
      <c r="E101" s="74" t="str">
        <f t="shared" si="13"/>
        <v/>
      </c>
      <c r="F101" s="74" t="str">
        <f t="shared" si="14"/>
        <v/>
      </c>
      <c r="G101" s="70" t="str">
        <f t="shared" si="8"/>
        <v/>
      </c>
    </row>
    <row r="102" spans="1:7" x14ac:dyDescent="0.25">
      <c r="A102" s="73" t="str">
        <f t="shared" si="9"/>
        <v/>
      </c>
      <c r="B102" s="71" t="str">
        <f t="shared" si="10"/>
        <v/>
      </c>
      <c r="C102" s="70" t="str">
        <f t="shared" si="11"/>
        <v/>
      </c>
      <c r="D102" s="74" t="str">
        <f t="shared" si="12"/>
        <v/>
      </c>
      <c r="E102" s="74" t="str">
        <f t="shared" si="13"/>
        <v/>
      </c>
      <c r="F102" s="74" t="str">
        <f t="shared" si="14"/>
        <v/>
      </c>
      <c r="G102" s="70" t="str">
        <f t="shared" si="8"/>
        <v/>
      </c>
    </row>
    <row r="103" spans="1:7" x14ac:dyDescent="0.25">
      <c r="A103" s="73" t="str">
        <f t="shared" si="9"/>
        <v/>
      </c>
      <c r="B103" s="71" t="str">
        <f t="shared" si="10"/>
        <v/>
      </c>
      <c r="C103" s="70" t="str">
        <f t="shared" si="11"/>
        <v/>
      </c>
      <c r="D103" s="74" t="str">
        <f t="shared" si="12"/>
        <v/>
      </c>
      <c r="E103" s="74" t="str">
        <f t="shared" si="13"/>
        <v/>
      </c>
      <c r="F103" s="74" t="str">
        <f t="shared" si="14"/>
        <v/>
      </c>
      <c r="G103" s="70" t="str">
        <f t="shared" si="8"/>
        <v/>
      </c>
    </row>
    <row r="104" spans="1:7" x14ac:dyDescent="0.25">
      <c r="A104" s="73" t="str">
        <f t="shared" si="9"/>
        <v/>
      </c>
      <c r="B104" s="71" t="str">
        <f t="shared" si="10"/>
        <v/>
      </c>
      <c r="C104" s="70" t="str">
        <f t="shared" si="11"/>
        <v/>
      </c>
      <c r="D104" s="74" t="str">
        <f t="shared" si="12"/>
        <v/>
      </c>
      <c r="E104" s="74" t="str">
        <f t="shared" si="13"/>
        <v/>
      </c>
      <c r="F104" s="74" t="str">
        <f t="shared" si="14"/>
        <v/>
      </c>
      <c r="G104" s="70" t="str">
        <f t="shared" si="8"/>
        <v/>
      </c>
    </row>
    <row r="105" spans="1:7" x14ac:dyDescent="0.25">
      <c r="A105" s="73" t="str">
        <f t="shared" si="9"/>
        <v/>
      </c>
      <c r="B105" s="71" t="str">
        <f t="shared" si="10"/>
        <v/>
      </c>
      <c r="C105" s="70" t="str">
        <f t="shared" si="11"/>
        <v/>
      </c>
      <c r="D105" s="74" t="str">
        <f t="shared" si="12"/>
        <v/>
      </c>
      <c r="E105" s="74" t="str">
        <f t="shared" si="13"/>
        <v/>
      </c>
      <c r="F105" s="74" t="str">
        <f t="shared" si="14"/>
        <v/>
      </c>
      <c r="G105" s="70" t="str">
        <f t="shared" si="8"/>
        <v/>
      </c>
    </row>
    <row r="106" spans="1:7" x14ac:dyDescent="0.25">
      <c r="A106" s="73" t="str">
        <f t="shared" si="9"/>
        <v/>
      </c>
      <c r="B106" s="71" t="str">
        <f t="shared" si="10"/>
        <v/>
      </c>
      <c r="C106" s="70" t="str">
        <f t="shared" si="11"/>
        <v/>
      </c>
      <c r="D106" s="74" t="str">
        <f t="shared" si="12"/>
        <v/>
      </c>
      <c r="E106" s="74" t="str">
        <f t="shared" si="13"/>
        <v/>
      </c>
      <c r="F106" s="74" t="str">
        <f t="shared" si="14"/>
        <v/>
      </c>
      <c r="G106" s="70" t="str">
        <f t="shared" si="8"/>
        <v/>
      </c>
    </row>
    <row r="107" spans="1:7" x14ac:dyDescent="0.25">
      <c r="A107" s="73" t="str">
        <f t="shared" si="9"/>
        <v/>
      </c>
      <c r="B107" s="71" t="str">
        <f t="shared" si="10"/>
        <v/>
      </c>
      <c r="C107" s="70" t="str">
        <f t="shared" si="11"/>
        <v/>
      </c>
      <c r="D107" s="74" t="str">
        <f t="shared" si="12"/>
        <v/>
      </c>
      <c r="E107" s="74" t="str">
        <f t="shared" si="13"/>
        <v/>
      </c>
      <c r="F107" s="74" t="str">
        <f t="shared" si="14"/>
        <v/>
      </c>
      <c r="G107" s="70" t="str">
        <f t="shared" si="8"/>
        <v/>
      </c>
    </row>
    <row r="108" spans="1:7" x14ac:dyDescent="0.25">
      <c r="A108" s="73" t="str">
        <f t="shared" si="9"/>
        <v/>
      </c>
      <c r="B108" s="71" t="str">
        <f t="shared" si="10"/>
        <v/>
      </c>
      <c r="C108" s="70" t="str">
        <f t="shared" si="11"/>
        <v/>
      </c>
      <c r="D108" s="74" t="str">
        <f t="shared" si="12"/>
        <v/>
      </c>
      <c r="E108" s="74" t="str">
        <f t="shared" si="13"/>
        <v/>
      </c>
      <c r="F108" s="74" t="str">
        <f t="shared" si="14"/>
        <v/>
      </c>
      <c r="G108" s="70" t="str">
        <f t="shared" si="8"/>
        <v/>
      </c>
    </row>
    <row r="109" spans="1:7" x14ac:dyDescent="0.25">
      <c r="A109" s="73" t="str">
        <f t="shared" si="9"/>
        <v/>
      </c>
      <c r="B109" s="71" t="str">
        <f t="shared" si="10"/>
        <v/>
      </c>
      <c r="C109" s="70" t="str">
        <f t="shared" si="11"/>
        <v/>
      </c>
      <c r="D109" s="74" t="str">
        <f t="shared" si="12"/>
        <v/>
      </c>
      <c r="E109" s="74" t="str">
        <f t="shared" si="13"/>
        <v/>
      </c>
      <c r="F109" s="74" t="str">
        <f t="shared" si="14"/>
        <v/>
      </c>
      <c r="G109" s="70" t="str">
        <f t="shared" si="8"/>
        <v/>
      </c>
    </row>
    <row r="110" spans="1:7" x14ac:dyDescent="0.25">
      <c r="A110" s="73" t="str">
        <f t="shared" si="9"/>
        <v/>
      </c>
      <c r="B110" s="71" t="str">
        <f t="shared" si="10"/>
        <v/>
      </c>
      <c r="C110" s="70" t="str">
        <f t="shared" si="11"/>
        <v/>
      </c>
      <c r="D110" s="74" t="str">
        <f t="shared" si="12"/>
        <v/>
      </c>
      <c r="E110" s="74" t="str">
        <f t="shared" si="13"/>
        <v/>
      </c>
      <c r="F110" s="74" t="str">
        <f t="shared" si="14"/>
        <v/>
      </c>
      <c r="G110" s="70" t="str">
        <f t="shared" si="8"/>
        <v/>
      </c>
    </row>
    <row r="111" spans="1:7" x14ac:dyDescent="0.25">
      <c r="A111" s="73" t="str">
        <f t="shared" si="9"/>
        <v/>
      </c>
      <c r="B111" s="71" t="str">
        <f t="shared" si="10"/>
        <v/>
      </c>
      <c r="C111" s="70" t="str">
        <f t="shared" si="11"/>
        <v/>
      </c>
      <c r="D111" s="74" t="str">
        <f t="shared" si="12"/>
        <v/>
      </c>
      <c r="E111" s="74" t="str">
        <f t="shared" si="13"/>
        <v/>
      </c>
      <c r="F111" s="74" t="str">
        <f t="shared" si="14"/>
        <v/>
      </c>
      <c r="G111" s="70" t="str">
        <f t="shared" si="8"/>
        <v/>
      </c>
    </row>
    <row r="112" spans="1:7" x14ac:dyDescent="0.25">
      <c r="A112" s="73" t="str">
        <f t="shared" si="9"/>
        <v/>
      </c>
      <c r="B112" s="71" t="str">
        <f t="shared" si="10"/>
        <v/>
      </c>
      <c r="C112" s="70" t="str">
        <f t="shared" si="11"/>
        <v/>
      </c>
      <c r="D112" s="74" t="str">
        <f t="shared" si="12"/>
        <v/>
      </c>
      <c r="E112" s="74" t="str">
        <f t="shared" si="13"/>
        <v/>
      </c>
      <c r="F112" s="74" t="str">
        <f t="shared" si="14"/>
        <v/>
      </c>
      <c r="G112" s="70" t="str">
        <f t="shared" si="8"/>
        <v/>
      </c>
    </row>
    <row r="113" spans="1:7" x14ac:dyDescent="0.25">
      <c r="A113" s="73" t="str">
        <f t="shared" si="9"/>
        <v/>
      </c>
      <c r="B113" s="71" t="str">
        <f t="shared" si="10"/>
        <v/>
      </c>
      <c r="C113" s="70" t="str">
        <f t="shared" si="11"/>
        <v/>
      </c>
      <c r="D113" s="74" t="str">
        <f t="shared" si="12"/>
        <v/>
      </c>
      <c r="E113" s="74" t="str">
        <f t="shared" si="13"/>
        <v/>
      </c>
      <c r="F113" s="74" t="str">
        <f t="shared" si="14"/>
        <v/>
      </c>
      <c r="G113" s="70" t="str">
        <f t="shared" si="8"/>
        <v/>
      </c>
    </row>
    <row r="114" spans="1:7" x14ac:dyDescent="0.25">
      <c r="A114" s="73" t="str">
        <f t="shared" si="9"/>
        <v/>
      </c>
      <c r="B114" s="71" t="str">
        <f t="shared" si="10"/>
        <v/>
      </c>
      <c r="C114" s="70" t="str">
        <f t="shared" si="11"/>
        <v/>
      </c>
      <c r="D114" s="74" t="str">
        <f t="shared" si="12"/>
        <v/>
      </c>
      <c r="E114" s="74" t="str">
        <f t="shared" si="13"/>
        <v/>
      </c>
      <c r="F114" s="74" t="str">
        <f t="shared" si="14"/>
        <v/>
      </c>
      <c r="G114" s="70" t="str">
        <f t="shared" si="8"/>
        <v/>
      </c>
    </row>
    <row r="115" spans="1:7" x14ac:dyDescent="0.25">
      <c r="A115" s="73" t="str">
        <f t="shared" si="9"/>
        <v/>
      </c>
      <c r="B115" s="71" t="str">
        <f t="shared" si="10"/>
        <v/>
      </c>
      <c r="C115" s="70" t="str">
        <f t="shared" si="11"/>
        <v/>
      </c>
      <c r="D115" s="74" t="str">
        <f t="shared" si="12"/>
        <v/>
      </c>
      <c r="E115" s="74" t="str">
        <f t="shared" si="13"/>
        <v/>
      </c>
      <c r="F115" s="74" t="str">
        <f t="shared" si="14"/>
        <v/>
      </c>
      <c r="G115" s="70" t="str">
        <f t="shared" si="8"/>
        <v/>
      </c>
    </row>
    <row r="116" spans="1:7" x14ac:dyDescent="0.25">
      <c r="A116" s="73" t="str">
        <f t="shared" si="9"/>
        <v/>
      </c>
      <c r="B116" s="71" t="str">
        <f t="shared" si="10"/>
        <v/>
      </c>
      <c r="C116" s="70" t="str">
        <f t="shared" si="11"/>
        <v/>
      </c>
      <c r="D116" s="74" t="str">
        <f t="shared" si="12"/>
        <v/>
      </c>
      <c r="E116" s="74" t="str">
        <f t="shared" si="13"/>
        <v/>
      </c>
      <c r="F116" s="74" t="str">
        <f t="shared" si="14"/>
        <v/>
      </c>
      <c r="G116" s="70" t="str">
        <f t="shared" si="8"/>
        <v/>
      </c>
    </row>
    <row r="117" spans="1:7" x14ac:dyDescent="0.25">
      <c r="A117" s="73" t="str">
        <f t="shared" si="9"/>
        <v/>
      </c>
      <c r="B117" s="71" t="str">
        <f t="shared" si="10"/>
        <v/>
      </c>
      <c r="C117" s="70" t="str">
        <f t="shared" si="11"/>
        <v/>
      </c>
      <c r="D117" s="74" t="str">
        <f t="shared" si="12"/>
        <v/>
      </c>
      <c r="E117" s="74" t="str">
        <f t="shared" si="13"/>
        <v/>
      </c>
      <c r="F117" s="74" t="str">
        <f t="shared" si="14"/>
        <v/>
      </c>
      <c r="G117" s="70" t="str">
        <f t="shared" si="8"/>
        <v/>
      </c>
    </row>
    <row r="118" spans="1:7" x14ac:dyDescent="0.25">
      <c r="A118" s="73" t="str">
        <f t="shared" si="9"/>
        <v/>
      </c>
      <c r="B118" s="71" t="str">
        <f t="shared" si="10"/>
        <v/>
      </c>
      <c r="C118" s="70" t="str">
        <f t="shared" si="11"/>
        <v/>
      </c>
      <c r="D118" s="74" t="str">
        <f t="shared" si="12"/>
        <v/>
      </c>
      <c r="E118" s="74" t="str">
        <f t="shared" si="13"/>
        <v/>
      </c>
      <c r="F118" s="74" t="str">
        <f t="shared" si="14"/>
        <v/>
      </c>
      <c r="G118" s="70" t="str">
        <f t="shared" si="8"/>
        <v/>
      </c>
    </row>
    <row r="119" spans="1:7" x14ac:dyDescent="0.25">
      <c r="A119" s="73" t="str">
        <f t="shared" si="9"/>
        <v/>
      </c>
      <c r="B119" s="71" t="str">
        <f t="shared" si="10"/>
        <v/>
      </c>
      <c r="C119" s="70" t="str">
        <f t="shared" si="11"/>
        <v/>
      </c>
      <c r="D119" s="74" t="str">
        <f t="shared" si="12"/>
        <v/>
      </c>
      <c r="E119" s="74" t="str">
        <f t="shared" si="13"/>
        <v/>
      </c>
      <c r="F119" s="74" t="str">
        <f t="shared" si="14"/>
        <v/>
      </c>
      <c r="G119" s="70" t="str">
        <f t="shared" si="8"/>
        <v/>
      </c>
    </row>
    <row r="120" spans="1:7" x14ac:dyDescent="0.25">
      <c r="A120" s="73" t="str">
        <f t="shared" si="9"/>
        <v/>
      </c>
      <c r="B120" s="71" t="str">
        <f t="shared" si="10"/>
        <v/>
      </c>
      <c r="C120" s="70" t="str">
        <f t="shared" si="11"/>
        <v/>
      </c>
      <c r="D120" s="74" t="str">
        <f t="shared" si="12"/>
        <v/>
      </c>
      <c r="E120" s="74" t="str">
        <f t="shared" si="13"/>
        <v/>
      </c>
      <c r="F120" s="74" t="str">
        <f t="shared" si="14"/>
        <v/>
      </c>
      <c r="G120" s="70" t="str">
        <f t="shared" si="8"/>
        <v/>
      </c>
    </row>
    <row r="121" spans="1:7" x14ac:dyDescent="0.25">
      <c r="A121" s="73" t="str">
        <f t="shared" si="9"/>
        <v/>
      </c>
      <c r="B121" s="71" t="str">
        <f t="shared" si="10"/>
        <v/>
      </c>
      <c r="C121" s="70" t="str">
        <f t="shared" si="11"/>
        <v/>
      </c>
      <c r="D121" s="74" t="str">
        <f t="shared" si="12"/>
        <v/>
      </c>
      <c r="E121" s="74" t="str">
        <f t="shared" si="13"/>
        <v/>
      </c>
      <c r="F121" s="74" t="str">
        <f t="shared" si="14"/>
        <v/>
      </c>
      <c r="G121" s="70" t="str">
        <f t="shared" si="8"/>
        <v/>
      </c>
    </row>
    <row r="122" spans="1:7" x14ac:dyDescent="0.25">
      <c r="A122" s="73" t="str">
        <f t="shared" si="9"/>
        <v/>
      </c>
      <c r="B122" s="71" t="str">
        <f t="shared" si="10"/>
        <v/>
      </c>
      <c r="C122" s="70" t="str">
        <f t="shared" si="11"/>
        <v/>
      </c>
      <c r="D122" s="74" t="str">
        <f t="shared" si="12"/>
        <v/>
      </c>
      <c r="E122" s="74" t="str">
        <f t="shared" si="13"/>
        <v/>
      </c>
      <c r="F122" s="74" t="str">
        <f t="shared" si="14"/>
        <v/>
      </c>
      <c r="G122" s="70" t="str">
        <f t="shared" si="8"/>
        <v/>
      </c>
    </row>
    <row r="123" spans="1:7" x14ac:dyDescent="0.25">
      <c r="A123" s="73" t="str">
        <f t="shared" si="9"/>
        <v/>
      </c>
      <c r="B123" s="71" t="str">
        <f t="shared" si="10"/>
        <v/>
      </c>
      <c r="C123" s="70" t="str">
        <f t="shared" si="11"/>
        <v/>
      </c>
      <c r="D123" s="74" t="str">
        <f t="shared" si="12"/>
        <v/>
      </c>
      <c r="E123" s="74" t="str">
        <f t="shared" si="13"/>
        <v/>
      </c>
      <c r="F123" s="74" t="str">
        <f t="shared" si="14"/>
        <v/>
      </c>
      <c r="G123" s="70" t="str">
        <f t="shared" si="8"/>
        <v/>
      </c>
    </row>
    <row r="124" spans="1:7" x14ac:dyDescent="0.25">
      <c r="A124" s="73" t="str">
        <f t="shared" si="9"/>
        <v/>
      </c>
      <c r="B124" s="71" t="str">
        <f t="shared" si="10"/>
        <v/>
      </c>
      <c r="C124" s="70" t="str">
        <f t="shared" si="11"/>
        <v/>
      </c>
      <c r="D124" s="74" t="str">
        <f t="shared" si="12"/>
        <v/>
      </c>
      <c r="E124" s="74" t="str">
        <f t="shared" si="13"/>
        <v/>
      </c>
      <c r="F124" s="74" t="str">
        <f t="shared" si="14"/>
        <v/>
      </c>
      <c r="G124" s="70" t="str">
        <f t="shared" si="8"/>
        <v/>
      </c>
    </row>
    <row r="125" spans="1:7" x14ac:dyDescent="0.25">
      <c r="A125" s="73" t="str">
        <f t="shared" si="9"/>
        <v/>
      </c>
      <c r="B125" s="71" t="str">
        <f t="shared" si="10"/>
        <v/>
      </c>
      <c r="C125" s="70" t="str">
        <f t="shared" si="11"/>
        <v/>
      </c>
      <c r="D125" s="74" t="str">
        <f t="shared" si="12"/>
        <v/>
      </c>
      <c r="E125" s="74" t="str">
        <f t="shared" si="13"/>
        <v/>
      </c>
      <c r="F125" s="74" t="str">
        <f t="shared" si="14"/>
        <v/>
      </c>
      <c r="G125" s="70" t="str">
        <f t="shared" si="8"/>
        <v/>
      </c>
    </row>
    <row r="126" spans="1:7" x14ac:dyDescent="0.25">
      <c r="A126" s="73" t="str">
        <f t="shared" si="9"/>
        <v/>
      </c>
      <c r="B126" s="71" t="str">
        <f t="shared" si="10"/>
        <v/>
      </c>
      <c r="C126" s="70" t="str">
        <f t="shared" si="11"/>
        <v/>
      </c>
      <c r="D126" s="74" t="str">
        <f t="shared" si="12"/>
        <v/>
      </c>
      <c r="E126" s="74" t="str">
        <f t="shared" si="13"/>
        <v/>
      </c>
      <c r="F126" s="74" t="str">
        <f t="shared" si="14"/>
        <v/>
      </c>
      <c r="G126" s="70" t="str">
        <f t="shared" si="8"/>
        <v/>
      </c>
    </row>
    <row r="127" spans="1:7" x14ac:dyDescent="0.25">
      <c r="A127" s="73" t="str">
        <f t="shared" si="9"/>
        <v/>
      </c>
      <c r="B127" s="71" t="str">
        <f t="shared" si="10"/>
        <v/>
      </c>
      <c r="C127" s="70" t="str">
        <f t="shared" si="11"/>
        <v/>
      </c>
      <c r="D127" s="74" t="str">
        <f t="shared" si="12"/>
        <v/>
      </c>
      <c r="E127" s="74" t="str">
        <f t="shared" si="13"/>
        <v/>
      </c>
      <c r="F127" s="74" t="str">
        <f t="shared" si="14"/>
        <v/>
      </c>
      <c r="G127" s="70" t="str">
        <f t="shared" si="8"/>
        <v/>
      </c>
    </row>
    <row r="128" spans="1:7" x14ac:dyDescent="0.25">
      <c r="A128" s="73" t="str">
        <f t="shared" si="9"/>
        <v/>
      </c>
      <c r="B128" s="71" t="str">
        <f t="shared" si="10"/>
        <v/>
      </c>
      <c r="C128" s="70" t="str">
        <f t="shared" si="11"/>
        <v/>
      </c>
      <c r="D128" s="74" t="str">
        <f t="shared" si="12"/>
        <v/>
      </c>
      <c r="E128" s="74" t="str">
        <f t="shared" si="13"/>
        <v/>
      </c>
      <c r="F128" s="74" t="str">
        <f t="shared" si="14"/>
        <v/>
      </c>
      <c r="G128" s="70" t="str">
        <f t="shared" si="8"/>
        <v/>
      </c>
    </row>
    <row r="129" spans="1:7" x14ac:dyDescent="0.25">
      <c r="A129" s="73" t="str">
        <f t="shared" si="9"/>
        <v/>
      </c>
      <c r="B129" s="71" t="str">
        <f t="shared" si="10"/>
        <v/>
      </c>
      <c r="C129" s="70" t="str">
        <f t="shared" si="11"/>
        <v/>
      </c>
      <c r="D129" s="74" t="str">
        <f t="shared" si="12"/>
        <v/>
      </c>
      <c r="E129" s="74" t="str">
        <f t="shared" si="13"/>
        <v/>
      </c>
      <c r="F129" s="74" t="str">
        <f t="shared" si="14"/>
        <v/>
      </c>
      <c r="G129" s="70" t="str">
        <f t="shared" si="8"/>
        <v/>
      </c>
    </row>
    <row r="130" spans="1:7" x14ac:dyDescent="0.25">
      <c r="A130" s="73" t="str">
        <f t="shared" si="9"/>
        <v/>
      </c>
      <c r="B130" s="71" t="str">
        <f t="shared" si="10"/>
        <v/>
      </c>
      <c r="C130" s="70" t="str">
        <f t="shared" si="11"/>
        <v/>
      </c>
      <c r="D130" s="74" t="str">
        <f t="shared" si="12"/>
        <v/>
      </c>
      <c r="E130" s="74" t="str">
        <f t="shared" si="13"/>
        <v/>
      </c>
      <c r="F130" s="74" t="str">
        <f t="shared" si="14"/>
        <v/>
      </c>
      <c r="G130" s="70" t="str">
        <f t="shared" si="8"/>
        <v/>
      </c>
    </row>
    <row r="131" spans="1:7" x14ac:dyDescent="0.25">
      <c r="A131" s="73" t="str">
        <f t="shared" si="9"/>
        <v/>
      </c>
      <c r="B131" s="71" t="str">
        <f t="shared" si="10"/>
        <v/>
      </c>
      <c r="C131" s="70" t="str">
        <f t="shared" si="11"/>
        <v/>
      </c>
      <c r="D131" s="74" t="str">
        <f t="shared" si="12"/>
        <v/>
      </c>
      <c r="E131" s="74" t="str">
        <f t="shared" si="13"/>
        <v/>
      </c>
      <c r="F131" s="74" t="str">
        <f t="shared" si="14"/>
        <v/>
      </c>
      <c r="G131" s="70" t="str">
        <f t="shared" si="8"/>
        <v/>
      </c>
    </row>
    <row r="132" spans="1:7" x14ac:dyDescent="0.25">
      <c r="A132" s="73" t="str">
        <f t="shared" si="9"/>
        <v/>
      </c>
      <c r="B132" s="71" t="str">
        <f t="shared" si="10"/>
        <v/>
      </c>
      <c r="C132" s="70" t="str">
        <f t="shared" si="11"/>
        <v/>
      </c>
      <c r="D132" s="74" t="str">
        <f t="shared" si="12"/>
        <v/>
      </c>
      <c r="E132" s="74" t="str">
        <f t="shared" si="13"/>
        <v/>
      </c>
      <c r="F132" s="74" t="str">
        <f t="shared" si="14"/>
        <v/>
      </c>
      <c r="G132" s="70" t="str">
        <f t="shared" si="8"/>
        <v/>
      </c>
    </row>
    <row r="133" spans="1:7" x14ac:dyDescent="0.25">
      <c r="A133" s="73" t="str">
        <f t="shared" si="9"/>
        <v/>
      </c>
      <c r="B133" s="71" t="str">
        <f t="shared" si="10"/>
        <v/>
      </c>
      <c r="C133" s="70" t="str">
        <f t="shared" si="11"/>
        <v/>
      </c>
      <c r="D133" s="74" t="str">
        <f t="shared" si="12"/>
        <v/>
      </c>
      <c r="E133" s="74" t="str">
        <f t="shared" si="13"/>
        <v/>
      </c>
      <c r="F133" s="74" t="str">
        <f t="shared" si="14"/>
        <v/>
      </c>
      <c r="G133" s="70" t="str">
        <f t="shared" si="8"/>
        <v/>
      </c>
    </row>
    <row r="134" spans="1:7" x14ac:dyDescent="0.25">
      <c r="A134" s="73" t="str">
        <f t="shared" si="9"/>
        <v/>
      </c>
      <c r="B134" s="71" t="str">
        <f t="shared" si="10"/>
        <v/>
      </c>
      <c r="C134" s="70" t="str">
        <f t="shared" si="11"/>
        <v/>
      </c>
      <c r="D134" s="74" t="str">
        <f t="shared" si="12"/>
        <v/>
      </c>
      <c r="E134" s="74" t="str">
        <f t="shared" si="13"/>
        <v/>
      </c>
      <c r="F134" s="74" t="str">
        <f t="shared" si="14"/>
        <v/>
      </c>
      <c r="G134" s="70" t="str">
        <f t="shared" si="8"/>
        <v/>
      </c>
    </row>
    <row r="135" spans="1:7" x14ac:dyDescent="0.25">
      <c r="A135" s="73" t="str">
        <f t="shared" si="9"/>
        <v/>
      </c>
      <c r="B135" s="71" t="str">
        <f t="shared" si="10"/>
        <v/>
      </c>
      <c r="C135" s="70" t="str">
        <f t="shared" si="11"/>
        <v/>
      </c>
      <c r="D135" s="74" t="str">
        <f t="shared" si="12"/>
        <v/>
      </c>
      <c r="E135" s="74" t="str">
        <f t="shared" si="13"/>
        <v/>
      </c>
      <c r="F135" s="74" t="str">
        <f t="shared" si="14"/>
        <v/>
      </c>
      <c r="G135" s="70" t="str">
        <f t="shared" si="8"/>
        <v/>
      </c>
    </row>
    <row r="136" spans="1:7" x14ac:dyDescent="0.25">
      <c r="A136" s="73" t="str">
        <f t="shared" si="9"/>
        <v/>
      </c>
      <c r="B136" s="71" t="str">
        <f t="shared" si="10"/>
        <v/>
      </c>
      <c r="C136" s="70" t="str">
        <f t="shared" si="11"/>
        <v/>
      </c>
      <c r="D136" s="74" t="str">
        <f t="shared" si="12"/>
        <v/>
      </c>
      <c r="E136" s="74" t="str">
        <f t="shared" si="13"/>
        <v/>
      </c>
      <c r="F136" s="74" t="str">
        <f t="shared" si="14"/>
        <v/>
      </c>
      <c r="G136" s="70" t="str">
        <f t="shared" si="8"/>
        <v/>
      </c>
    </row>
    <row r="137" spans="1:7" x14ac:dyDescent="0.25">
      <c r="A137" s="73" t="str">
        <f t="shared" si="9"/>
        <v/>
      </c>
      <c r="B137" s="71" t="str">
        <f t="shared" si="10"/>
        <v/>
      </c>
      <c r="C137" s="70" t="str">
        <f t="shared" si="11"/>
        <v/>
      </c>
      <c r="D137" s="74" t="str">
        <f t="shared" si="12"/>
        <v/>
      </c>
      <c r="E137" s="74" t="str">
        <f t="shared" si="13"/>
        <v/>
      </c>
      <c r="F137" s="74" t="str">
        <f t="shared" si="14"/>
        <v/>
      </c>
      <c r="G137" s="70" t="str">
        <f t="shared" si="8"/>
        <v/>
      </c>
    </row>
    <row r="138" spans="1:7" x14ac:dyDescent="0.25">
      <c r="A138" s="73" t="str">
        <f t="shared" si="9"/>
        <v/>
      </c>
      <c r="B138" s="71" t="str">
        <f t="shared" si="10"/>
        <v/>
      </c>
      <c r="C138" s="70" t="str">
        <f t="shared" si="11"/>
        <v/>
      </c>
      <c r="D138" s="74" t="str">
        <f t="shared" si="12"/>
        <v/>
      </c>
      <c r="E138" s="74" t="str">
        <f t="shared" si="13"/>
        <v/>
      </c>
      <c r="F138" s="74" t="str">
        <f t="shared" si="14"/>
        <v/>
      </c>
      <c r="G138" s="70" t="str">
        <f t="shared" si="8"/>
        <v/>
      </c>
    </row>
    <row r="139" spans="1:7" x14ac:dyDescent="0.25">
      <c r="A139" s="73" t="str">
        <f t="shared" si="9"/>
        <v/>
      </c>
      <c r="B139" s="71" t="str">
        <f t="shared" si="10"/>
        <v/>
      </c>
      <c r="C139" s="70" t="str">
        <f t="shared" si="11"/>
        <v/>
      </c>
      <c r="D139" s="74" t="str">
        <f t="shared" si="12"/>
        <v/>
      </c>
      <c r="E139" s="74" t="str">
        <f t="shared" si="13"/>
        <v/>
      </c>
      <c r="F139" s="74" t="str">
        <f t="shared" si="14"/>
        <v/>
      </c>
      <c r="G139" s="70" t="str">
        <f t="shared" si="8"/>
        <v/>
      </c>
    </row>
    <row r="140" spans="1:7" x14ac:dyDescent="0.25">
      <c r="A140" s="73" t="str">
        <f t="shared" si="9"/>
        <v/>
      </c>
      <c r="B140" s="71" t="str">
        <f t="shared" si="10"/>
        <v/>
      </c>
      <c r="C140" s="70" t="str">
        <f t="shared" si="11"/>
        <v/>
      </c>
      <c r="D140" s="74" t="str">
        <f t="shared" si="12"/>
        <v/>
      </c>
      <c r="E140" s="74" t="str">
        <f t="shared" si="13"/>
        <v/>
      </c>
      <c r="F140" s="74" t="str">
        <f t="shared" si="14"/>
        <v/>
      </c>
      <c r="G140" s="70" t="str">
        <f t="shared" si="8"/>
        <v/>
      </c>
    </row>
    <row r="141" spans="1:7" x14ac:dyDescent="0.25">
      <c r="A141" s="73" t="str">
        <f t="shared" si="9"/>
        <v/>
      </c>
      <c r="B141" s="71" t="str">
        <f t="shared" si="10"/>
        <v/>
      </c>
      <c r="C141" s="70" t="str">
        <f t="shared" si="11"/>
        <v/>
      </c>
      <c r="D141" s="74" t="str">
        <f t="shared" si="12"/>
        <v/>
      </c>
      <c r="E141" s="74" t="str">
        <f t="shared" si="13"/>
        <v/>
      </c>
      <c r="F141" s="74" t="str">
        <f t="shared" si="14"/>
        <v/>
      </c>
      <c r="G141" s="70" t="str">
        <f t="shared" si="8"/>
        <v/>
      </c>
    </row>
    <row r="142" spans="1:7" x14ac:dyDescent="0.25">
      <c r="A142" s="73" t="str">
        <f t="shared" si="9"/>
        <v/>
      </c>
      <c r="B142" s="71" t="str">
        <f t="shared" si="10"/>
        <v/>
      </c>
      <c r="C142" s="70" t="str">
        <f t="shared" si="11"/>
        <v/>
      </c>
      <c r="D142" s="74" t="str">
        <f t="shared" si="12"/>
        <v/>
      </c>
      <c r="E142" s="74" t="str">
        <f t="shared" si="13"/>
        <v/>
      </c>
      <c r="F142" s="74" t="str">
        <f t="shared" si="14"/>
        <v/>
      </c>
      <c r="G142" s="70" t="str">
        <f t="shared" si="8"/>
        <v/>
      </c>
    </row>
    <row r="143" spans="1:7" x14ac:dyDescent="0.25">
      <c r="A143" s="73" t="str">
        <f t="shared" si="9"/>
        <v/>
      </c>
      <c r="B143" s="71" t="str">
        <f t="shared" si="10"/>
        <v/>
      </c>
      <c r="C143" s="70" t="str">
        <f t="shared" si="11"/>
        <v/>
      </c>
      <c r="D143" s="74" t="str">
        <f t="shared" si="12"/>
        <v/>
      </c>
      <c r="E143" s="74" t="str">
        <f t="shared" si="13"/>
        <v/>
      </c>
      <c r="F143" s="74" t="str">
        <f t="shared" si="14"/>
        <v/>
      </c>
      <c r="G143" s="70" t="str">
        <f t="shared" si="8"/>
        <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F104A-9031-46E9-8858-FC81D2B5A0B8}">
  <dimension ref="A1:P143"/>
  <sheetViews>
    <sheetView zoomScaleNormal="100" workbookViewId="0">
      <selection activeCell="I18" sqref="I18"/>
    </sheetView>
  </sheetViews>
  <sheetFormatPr defaultRowHeight="15" x14ac:dyDescent="0.25"/>
  <cols>
    <col min="1" max="1" width="9.140625" style="72" customWidth="1"/>
    <col min="2" max="2" width="7.85546875" style="72" customWidth="1"/>
    <col min="3" max="3" width="14.7109375" style="72" customWidth="1"/>
    <col min="4" max="4" width="14.28515625" style="72" customWidth="1"/>
    <col min="5" max="6" width="14.7109375" style="72" customWidth="1"/>
    <col min="7" max="7" width="14.7109375" style="78" customWidth="1"/>
    <col min="8" max="257" width="9.140625" style="72"/>
    <col min="258" max="258" width="7.85546875" style="72" customWidth="1"/>
    <col min="259" max="259" width="14.7109375" style="72" customWidth="1"/>
    <col min="260" max="260" width="14.28515625" style="72" customWidth="1"/>
    <col min="261" max="263" width="14.7109375" style="72" customWidth="1"/>
    <col min="264" max="513" width="9.140625" style="72"/>
    <col min="514" max="514" width="7.85546875" style="72" customWidth="1"/>
    <col min="515" max="515" width="14.7109375" style="72" customWidth="1"/>
    <col min="516" max="516" width="14.28515625" style="72" customWidth="1"/>
    <col min="517" max="519" width="14.7109375" style="72" customWidth="1"/>
    <col min="520" max="769" width="9.140625" style="72"/>
    <col min="770" max="770" width="7.85546875" style="72" customWidth="1"/>
    <col min="771" max="771" width="14.7109375" style="72" customWidth="1"/>
    <col min="772" max="772" width="14.28515625" style="72" customWidth="1"/>
    <col min="773" max="775" width="14.7109375" style="72" customWidth="1"/>
    <col min="776" max="1025" width="9.140625" style="72"/>
    <col min="1026" max="1026" width="7.85546875" style="72" customWidth="1"/>
    <col min="1027" max="1027" width="14.7109375" style="72" customWidth="1"/>
    <col min="1028" max="1028" width="14.28515625" style="72" customWidth="1"/>
    <col min="1029" max="1031" width="14.7109375" style="72" customWidth="1"/>
    <col min="1032" max="1281" width="9.140625" style="72"/>
    <col min="1282" max="1282" width="7.85546875" style="72" customWidth="1"/>
    <col min="1283" max="1283" width="14.7109375" style="72" customWidth="1"/>
    <col min="1284" max="1284" width="14.28515625" style="72" customWidth="1"/>
    <col min="1285" max="1287" width="14.7109375" style="72" customWidth="1"/>
    <col min="1288" max="1537" width="9.140625" style="72"/>
    <col min="1538" max="1538" width="7.85546875" style="72" customWidth="1"/>
    <col min="1539" max="1539" width="14.7109375" style="72" customWidth="1"/>
    <col min="1540" max="1540" width="14.28515625" style="72" customWidth="1"/>
    <col min="1541" max="1543" width="14.7109375" style="72" customWidth="1"/>
    <col min="1544" max="1793" width="9.140625" style="72"/>
    <col min="1794" max="1794" width="7.85546875" style="72" customWidth="1"/>
    <col min="1795" max="1795" width="14.7109375" style="72" customWidth="1"/>
    <col min="1796" max="1796" width="14.28515625" style="72" customWidth="1"/>
    <col min="1797" max="1799" width="14.7109375" style="72" customWidth="1"/>
    <col min="1800" max="2049" width="9.140625" style="72"/>
    <col min="2050" max="2050" width="7.85546875" style="72" customWidth="1"/>
    <col min="2051" max="2051" width="14.7109375" style="72" customWidth="1"/>
    <col min="2052" max="2052" width="14.28515625" style="72" customWidth="1"/>
    <col min="2053" max="2055" width="14.7109375" style="72" customWidth="1"/>
    <col min="2056" max="2305" width="9.140625" style="72"/>
    <col min="2306" max="2306" width="7.85546875" style="72" customWidth="1"/>
    <col min="2307" max="2307" width="14.7109375" style="72" customWidth="1"/>
    <col min="2308" max="2308" width="14.28515625" style="72" customWidth="1"/>
    <col min="2309" max="2311" width="14.7109375" style="72" customWidth="1"/>
    <col min="2312" max="2561" width="9.140625" style="72"/>
    <col min="2562" max="2562" width="7.85546875" style="72" customWidth="1"/>
    <col min="2563" max="2563" width="14.7109375" style="72" customWidth="1"/>
    <col min="2564" max="2564" width="14.28515625" style="72" customWidth="1"/>
    <col min="2565" max="2567" width="14.7109375" style="72" customWidth="1"/>
    <col min="2568" max="2817" width="9.140625" style="72"/>
    <col min="2818" max="2818" width="7.85546875" style="72" customWidth="1"/>
    <col min="2819" max="2819" width="14.7109375" style="72" customWidth="1"/>
    <col min="2820" max="2820" width="14.28515625" style="72" customWidth="1"/>
    <col min="2821" max="2823" width="14.7109375" style="72" customWidth="1"/>
    <col min="2824" max="3073" width="9.140625" style="72"/>
    <col min="3074" max="3074" width="7.85546875" style="72" customWidth="1"/>
    <col min="3075" max="3075" width="14.7109375" style="72" customWidth="1"/>
    <col min="3076" max="3076" width="14.28515625" style="72" customWidth="1"/>
    <col min="3077" max="3079" width="14.7109375" style="72" customWidth="1"/>
    <col min="3080" max="3329" width="9.140625" style="72"/>
    <col min="3330" max="3330" width="7.85546875" style="72" customWidth="1"/>
    <col min="3331" max="3331" width="14.7109375" style="72" customWidth="1"/>
    <col min="3332" max="3332" width="14.28515625" style="72" customWidth="1"/>
    <col min="3333" max="3335" width="14.7109375" style="72" customWidth="1"/>
    <col min="3336" max="3585" width="9.140625" style="72"/>
    <col min="3586" max="3586" width="7.85546875" style="72" customWidth="1"/>
    <col min="3587" max="3587" width="14.7109375" style="72" customWidth="1"/>
    <col min="3588" max="3588" width="14.28515625" style="72" customWidth="1"/>
    <col min="3589" max="3591" width="14.7109375" style="72" customWidth="1"/>
    <col min="3592" max="3841" width="9.140625" style="72"/>
    <col min="3842" max="3842" width="7.85546875" style="72" customWidth="1"/>
    <col min="3843" max="3843" width="14.7109375" style="72" customWidth="1"/>
    <col min="3844" max="3844" width="14.28515625" style="72" customWidth="1"/>
    <col min="3845" max="3847" width="14.7109375" style="72" customWidth="1"/>
    <col min="3848" max="4097" width="9.140625" style="72"/>
    <col min="4098" max="4098" width="7.85546875" style="72" customWidth="1"/>
    <col min="4099" max="4099" width="14.7109375" style="72" customWidth="1"/>
    <col min="4100" max="4100" width="14.28515625" style="72" customWidth="1"/>
    <col min="4101" max="4103" width="14.7109375" style="72" customWidth="1"/>
    <col min="4104" max="4353" width="9.140625" style="72"/>
    <col min="4354" max="4354" width="7.85546875" style="72" customWidth="1"/>
    <col min="4355" max="4355" width="14.7109375" style="72" customWidth="1"/>
    <col min="4356" max="4356" width="14.28515625" style="72" customWidth="1"/>
    <col min="4357" max="4359" width="14.7109375" style="72" customWidth="1"/>
    <col min="4360" max="4609" width="9.140625" style="72"/>
    <col min="4610" max="4610" width="7.85546875" style="72" customWidth="1"/>
    <col min="4611" max="4611" width="14.7109375" style="72" customWidth="1"/>
    <col min="4612" max="4612" width="14.28515625" style="72" customWidth="1"/>
    <col min="4613" max="4615" width="14.7109375" style="72" customWidth="1"/>
    <col min="4616" max="4865" width="9.140625" style="72"/>
    <col min="4866" max="4866" width="7.85546875" style="72" customWidth="1"/>
    <col min="4867" max="4867" width="14.7109375" style="72" customWidth="1"/>
    <col min="4868" max="4868" width="14.28515625" style="72" customWidth="1"/>
    <col min="4869" max="4871" width="14.7109375" style="72" customWidth="1"/>
    <col min="4872" max="5121" width="9.140625" style="72"/>
    <col min="5122" max="5122" width="7.85546875" style="72" customWidth="1"/>
    <col min="5123" max="5123" width="14.7109375" style="72" customWidth="1"/>
    <col min="5124" max="5124" width="14.28515625" style="72" customWidth="1"/>
    <col min="5125" max="5127" width="14.7109375" style="72" customWidth="1"/>
    <col min="5128" max="5377" width="9.140625" style="72"/>
    <col min="5378" max="5378" width="7.85546875" style="72" customWidth="1"/>
    <col min="5379" max="5379" width="14.7109375" style="72" customWidth="1"/>
    <col min="5380" max="5380" width="14.28515625" style="72" customWidth="1"/>
    <col min="5381" max="5383" width="14.7109375" style="72" customWidth="1"/>
    <col min="5384" max="5633" width="9.140625" style="72"/>
    <col min="5634" max="5634" width="7.85546875" style="72" customWidth="1"/>
    <col min="5635" max="5635" width="14.7109375" style="72" customWidth="1"/>
    <col min="5636" max="5636" width="14.28515625" style="72" customWidth="1"/>
    <col min="5637" max="5639" width="14.7109375" style="72" customWidth="1"/>
    <col min="5640" max="5889" width="9.140625" style="72"/>
    <col min="5890" max="5890" width="7.85546875" style="72" customWidth="1"/>
    <col min="5891" max="5891" width="14.7109375" style="72" customWidth="1"/>
    <col min="5892" max="5892" width="14.28515625" style="72" customWidth="1"/>
    <col min="5893" max="5895" width="14.7109375" style="72" customWidth="1"/>
    <col min="5896" max="6145" width="9.140625" style="72"/>
    <col min="6146" max="6146" width="7.85546875" style="72" customWidth="1"/>
    <col min="6147" max="6147" width="14.7109375" style="72" customWidth="1"/>
    <col min="6148" max="6148" width="14.28515625" style="72" customWidth="1"/>
    <col min="6149" max="6151" width="14.7109375" style="72" customWidth="1"/>
    <col min="6152" max="6401" width="9.140625" style="72"/>
    <col min="6402" max="6402" width="7.85546875" style="72" customWidth="1"/>
    <col min="6403" max="6403" width="14.7109375" style="72" customWidth="1"/>
    <col min="6404" max="6404" width="14.28515625" style="72" customWidth="1"/>
    <col min="6405" max="6407" width="14.7109375" style="72" customWidth="1"/>
    <col min="6408" max="6657" width="9.140625" style="72"/>
    <col min="6658" max="6658" width="7.85546875" style="72" customWidth="1"/>
    <col min="6659" max="6659" width="14.7109375" style="72" customWidth="1"/>
    <col min="6660" max="6660" width="14.28515625" style="72" customWidth="1"/>
    <col min="6661" max="6663" width="14.7109375" style="72" customWidth="1"/>
    <col min="6664" max="6913" width="9.140625" style="72"/>
    <col min="6914" max="6914" width="7.85546875" style="72" customWidth="1"/>
    <col min="6915" max="6915" width="14.7109375" style="72" customWidth="1"/>
    <col min="6916" max="6916" width="14.28515625" style="72" customWidth="1"/>
    <col min="6917" max="6919" width="14.7109375" style="72" customWidth="1"/>
    <col min="6920" max="7169" width="9.140625" style="72"/>
    <col min="7170" max="7170" width="7.85546875" style="72" customWidth="1"/>
    <col min="7171" max="7171" width="14.7109375" style="72" customWidth="1"/>
    <col min="7172" max="7172" width="14.28515625" style="72" customWidth="1"/>
    <col min="7173" max="7175" width="14.7109375" style="72" customWidth="1"/>
    <col min="7176" max="7425" width="9.140625" style="72"/>
    <col min="7426" max="7426" width="7.85546875" style="72" customWidth="1"/>
    <col min="7427" max="7427" width="14.7109375" style="72" customWidth="1"/>
    <col min="7428" max="7428" width="14.28515625" style="72" customWidth="1"/>
    <col min="7429" max="7431" width="14.7109375" style="72" customWidth="1"/>
    <col min="7432" max="7681" width="9.140625" style="72"/>
    <col min="7682" max="7682" width="7.85546875" style="72" customWidth="1"/>
    <col min="7683" max="7683" width="14.7109375" style="72" customWidth="1"/>
    <col min="7684" max="7684" width="14.28515625" style="72" customWidth="1"/>
    <col min="7685" max="7687" width="14.7109375" style="72" customWidth="1"/>
    <col min="7688" max="7937" width="9.140625" style="72"/>
    <col min="7938" max="7938" width="7.85546875" style="72" customWidth="1"/>
    <col min="7939" max="7939" width="14.7109375" style="72" customWidth="1"/>
    <col min="7940" max="7940" width="14.28515625" style="72" customWidth="1"/>
    <col min="7941" max="7943" width="14.7109375" style="72" customWidth="1"/>
    <col min="7944" max="8193" width="9.140625" style="72"/>
    <col min="8194" max="8194" width="7.85546875" style="72" customWidth="1"/>
    <col min="8195" max="8195" width="14.7109375" style="72" customWidth="1"/>
    <col min="8196" max="8196" width="14.28515625" style="72" customWidth="1"/>
    <col min="8197" max="8199" width="14.7109375" style="72" customWidth="1"/>
    <col min="8200" max="8449" width="9.140625" style="72"/>
    <col min="8450" max="8450" width="7.85546875" style="72" customWidth="1"/>
    <col min="8451" max="8451" width="14.7109375" style="72" customWidth="1"/>
    <col min="8452" max="8452" width="14.28515625" style="72" customWidth="1"/>
    <col min="8453" max="8455" width="14.7109375" style="72" customWidth="1"/>
    <col min="8456" max="8705" width="9.140625" style="72"/>
    <col min="8706" max="8706" width="7.85546875" style="72" customWidth="1"/>
    <col min="8707" max="8707" width="14.7109375" style="72" customWidth="1"/>
    <col min="8708" max="8708" width="14.28515625" style="72" customWidth="1"/>
    <col min="8709" max="8711" width="14.7109375" style="72" customWidth="1"/>
    <col min="8712" max="8961" width="9.140625" style="72"/>
    <col min="8962" max="8962" width="7.85546875" style="72" customWidth="1"/>
    <col min="8963" max="8963" width="14.7109375" style="72" customWidth="1"/>
    <col min="8964" max="8964" width="14.28515625" style="72" customWidth="1"/>
    <col min="8965" max="8967" width="14.7109375" style="72" customWidth="1"/>
    <col min="8968" max="9217" width="9.140625" style="72"/>
    <col min="9218" max="9218" width="7.85546875" style="72" customWidth="1"/>
    <col min="9219" max="9219" width="14.7109375" style="72" customWidth="1"/>
    <col min="9220" max="9220" width="14.28515625" style="72" customWidth="1"/>
    <col min="9221" max="9223" width="14.7109375" style="72" customWidth="1"/>
    <col min="9224" max="9473" width="9.140625" style="72"/>
    <col min="9474" max="9474" width="7.85546875" style="72" customWidth="1"/>
    <col min="9475" max="9475" width="14.7109375" style="72" customWidth="1"/>
    <col min="9476" max="9476" width="14.28515625" style="72" customWidth="1"/>
    <col min="9477" max="9479" width="14.7109375" style="72" customWidth="1"/>
    <col min="9480" max="9729" width="9.140625" style="72"/>
    <col min="9730" max="9730" width="7.85546875" style="72" customWidth="1"/>
    <col min="9731" max="9731" width="14.7109375" style="72" customWidth="1"/>
    <col min="9732" max="9732" width="14.28515625" style="72" customWidth="1"/>
    <col min="9733" max="9735" width="14.7109375" style="72" customWidth="1"/>
    <col min="9736" max="9985" width="9.140625" style="72"/>
    <col min="9986" max="9986" width="7.85546875" style="72" customWidth="1"/>
    <col min="9987" max="9987" width="14.7109375" style="72" customWidth="1"/>
    <col min="9988" max="9988" width="14.28515625" style="72" customWidth="1"/>
    <col min="9989" max="9991" width="14.7109375" style="72" customWidth="1"/>
    <col min="9992" max="10241" width="9.140625" style="72"/>
    <col min="10242" max="10242" width="7.85546875" style="72" customWidth="1"/>
    <col min="10243" max="10243" width="14.7109375" style="72" customWidth="1"/>
    <col min="10244" max="10244" width="14.28515625" style="72" customWidth="1"/>
    <col min="10245" max="10247" width="14.7109375" style="72" customWidth="1"/>
    <col min="10248" max="10497" width="9.140625" style="72"/>
    <col min="10498" max="10498" width="7.85546875" style="72" customWidth="1"/>
    <col min="10499" max="10499" width="14.7109375" style="72" customWidth="1"/>
    <col min="10500" max="10500" width="14.28515625" style="72" customWidth="1"/>
    <col min="10501" max="10503" width="14.7109375" style="72" customWidth="1"/>
    <col min="10504" max="10753" width="9.140625" style="72"/>
    <col min="10754" max="10754" width="7.85546875" style="72" customWidth="1"/>
    <col min="10755" max="10755" width="14.7109375" style="72" customWidth="1"/>
    <col min="10756" max="10756" width="14.28515625" style="72" customWidth="1"/>
    <col min="10757" max="10759" width="14.7109375" style="72" customWidth="1"/>
    <col min="10760" max="11009" width="9.140625" style="72"/>
    <col min="11010" max="11010" width="7.85546875" style="72" customWidth="1"/>
    <col min="11011" max="11011" width="14.7109375" style="72" customWidth="1"/>
    <col min="11012" max="11012" width="14.28515625" style="72" customWidth="1"/>
    <col min="11013" max="11015" width="14.7109375" style="72" customWidth="1"/>
    <col min="11016" max="11265" width="9.140625" style="72"/>
    <col min="11266" max="11266" width="7.85546875" style="72" customWidth="1"/>
    <col min="11267" max="11267" width="14.7109375" style="72" customWidth="1"/>
    <col min="11268" max="11268" width="14.28515625" style="72" customWidth="1"/>
    <col min="11269" max="11271" width="14.7109375" style="72" customWidth="1"/>
    <col min="11272" max="11521" width="9.140625" style="72"/>
    <col min="11522" max="11522" width="7.85546875" style="72" customWidth="1"/>
    <col min="11523" max="11523" width="14.7109375" style="72" customWidth="1"/>
    <col min="11524" max="11524" width="14.28515625" style="72" customWidth="1"/>
    <col min="11525" max="11527" width="14.7109375" style="72" customWidth="1"/>
    <col min="11528" max="11777" width="9.140625" style="72"/>
    <col min="11778" max="11778" width="7.85546875" style="72" customWidth="1"/>
    <col min="11779" max="11779" width="14.7109375" style="72" customWidth="1"/>
    <col min="11780" max="11780" width="14.28515625" style="72" customWidth="1"/>
    <col min="11781" max="11783" width="14.7109375" style="72" customWidth="1"/>
    <col min="11784" max="12033" width="9.140625" style="72"/>
    <col min="12034" max="12034" width="7.85546875" style="72" customWidth="1"/>
    <col min="12035" max="12035" width="14.7109375" style="72" customWidth="1"/>
    <col min="12036" max="12036" width="14.28515625" style="72" customWidth="1"/>
    <col min="12037" max="12039" width="14.7109375" style="72" customWidth="1"/>
    <col min="12040" max="12289" width="9.140625" style="72"/>
    <col min="12290" max="12290" width="7.85546875" style="72" customWidth="1"/>
    <col min="12291" max="12291" width="14.7109375" style="72" customWidth="1"/>
    <col min="12292" max="12292" width="14.28515625" style="72" customWidth="1"/>
    <col min="12293" max="12295" width="14.7109375" style="72" customWidth="1"/>
    <col min="12296" max="12545" width="9.140625" style="72"/>
    <col min="12546" max="12546" width="7.85546875" style="72" customWidth="1"/>
    <col min="12547" max="12547" width="14.7109375" style="72" customWidth="1"/>
    <col min="12548" max="12548" width="14.28515625" style="72" customWidth="1"/>
    <col min="12549" max="12551" width="14.7109375" style="72" customWidth="1"/>
    <col min="12552" max="12801" width="9.140625" style="72"/>
    <col min="12802" max="12802" width="7.85546875" style="72" customWidth="1"/>
    <col min="12803" max="12803" width="14.7109375" style="72" customWidth="1"/>
    <col min="12804" max="12804" width="14.28515625" style="72" customWidth="1"/>
    <col min="12805" max="12807" width="14.7109375" style="72" customWidth="1"/>
    <col min="12808" max="13057" width="9.140625" style="72"/>
    <col min="13058" max="13058" width="7.85546875" style="72" customWidth="1"/>
    <col min="13059" max="13059" width="14.7109375" style="72" customWidth="1"/>
    <col min="13060" max="13060" width="14.28515625" style="72" customWidth="1"/>
    <col min="13061" max="13063" width="14.7109375" style="72" customWidth="1"/>
    <col min="13064" max="13313" width="9.140625" style="72"/>
    <col min="13314" max="13314" width="7.85546875" style="72" customWidth="1"/>
    <col min="13315" max="13315" width="14.7109375" style="72" customWidth="1"/>
    <col min="13316" max="13316" width="14.28515625" style="72" customWidth="1"/>
    <col min="13317" max="13319" width="14.7109375" style="72" customWidth="1"/>
    <col min="13320" max="13569" width="9.140625" style="72"/>
    <col min="13570" max="13570" width="7.85546875" style="72" customWidth="1"/>
    <col min="13571" max="13571" width="14.7109375" style="72" customWidth="1"/>
    <col min="13572" max="13572" width="14.28515625" style="72" customWidth="1"/>
    <col min="13573" max="13575" width="14.7109375" style="72" customWidth="1"/>
    <col min="13576" max="13825" width="9.140625" style="72"/>
    <col min="13826" max="13826" width="7.85546875" style="72" customWidth="1"/>
    <col min="13827" max="13827" width="14.7109375" style="72" customWidth="1"/>
    <col min="13828" max="13828" width="14.28515625" style="72" customWidth="1"/>
    <col min="13829" max="13831" width="14.7109375" style="72" customWidth="1"/>
    <col min="13832" max="14081" width="9.140625" style="72"/>
    <col min="14082" max="14082" width="7.85546875" style="72" customWidth="1"/>
    <col min="14083" max="14083" width="14.7109375" style="72" customWidth="1"/>
    <col min="14084" max="14084" width="14.28515625" style="72" customWidth="1"/>
    <col min="14085" max="14087" width="14.7109375" style="72" customWidth="1"/>
    <col min="14088" max="14337" width="9.140625" style="72"/>
    <col min="14338" max="14338" width="7.85546875" style="72" customWidth="1"/>
    <col min="14339" max="14339" width="14.7109375" style="72" customWidth="1"/>
    <col min="14340" max="14340" width="14.28515625" style="72" customWidth="1"/>
    <col min="14341" max="14343" width="14.7109375" style="72" customWidth="1"/>
    <col min="14344" max="14593" width="9.140625" style="72"/>
    <col min="14594" max="14594" width="7.85546875" style="72" customWidth="1"/>
    <col min="14595" max="14595" width="14.7109375" style="72" customWidth="1"/>
    <col min="14596" max="14596" width="14.28515625" style="72" customWidth="1"/>
    <col min="14597" max="14599" width="14.7109375" style="72" customWidth="1"/>
    <col min="14600" max="14849" width="9.140625" style="72"/>
    <col min="14850" max="14850" width="7.85546875" style="72" customWidth="1"/>
    <col min="14851" max="14851" width="14.7109375" style="72" customWidth="1"/>
    <col min="14852" max="14852" width="14.28515625" style="72" customWidth="1"/>
    <col min="14853" max="14855" width="14.7109375" style="72" customWidth="1"/>
    <col min="14856" max="15105" width="9.140625" style="72"/>
    <col min="15106" max="15106" width="7.85546875" style="72" customWidth="1"/>
    <col min="15107" max="15107" width="14.7109375" style="72" customWidth="1"/>
    <col min="15108" max="15108" width="14.28515625" style="72" customWidth="1"/>
    <col min="15109" max="15111" width="14.7109375" style="72" customWidth="1"/>
    <col min="15112" max="15361" width="9.140625" style="72"/>
    <col min="15362" max="15362" width="7.85546875" style="72" customWidth="1"/>
    <col min="15363" max="15363" width="14.7109375" style="72" customWidth="1"/>
    <col min="15364" max="15364" width="14.28515625" style="72" customWidth="1"/>
    <col min="15365" max="15367" width="14.7109375" style="72" customWidth="1"/>
    <col min="15368" max="15617" width="9.140625" style="72"/>
    <col min="15618" max="15618" width="7.85546875" style="72" customWidth="1"/>
    <col min="15619" max="15619" width="14.7109375" style="72" customWidth="1"/>
    <col min="15620" max="15620" width="14.28515625" style="72" customWidth="1"/>
    <col min="15621" max="15623" width="14.7109375" style="72" customWidth="1"/>
    <col min="15624" max="15873" width="9.140625" style="72"/>
    <col min="15874" max="15874" width="7.85546875" style="72" customWidth="1"/>
    <col min="15875" max="15875" width="14.7109375" style="72" customWidth="1"/>
    <col min="15876" max="15876" width="14.28515625" style="72" customWidth="1"/>
    <col min="15877" max="15879" width="14.7109375" style="72" customWidth="1"/>
    <col min="15880" max="16129" width="9.140625" style="72"/>
    <col min="16130" max="16130" width="7.85546875" style="72" customWidth="1"/>
    <col min="16131" max="16131" width="14.7109375" style="72" customWidth="1"/>
    <col min="16132" max="16132" width="14.28515625" style="72" customWidth="1"/>
    <col min="16133" max="16135" width="14.7109375" style="72" customWidth="1"/>
    <col min="16136" max="16384" width="9.140625" style="72"/>
  </cols>
  <sheetData>
    <row r="1" spans="1:16" x14ac:dyDescent="0.25">
      <c r="A1" s="66"/>
      <c r="B1" s="66"/>
      <c r="C1" s="66"/>
      <c r="D1" s="66"/>
      <c r="E1" s="66"/>
      <c r="F1" s="66"/>
      <c r="G1" s="133"/>
    </row>
    <row r="2" spans="1:16" x14ac:dyDescent="0.25">
      <c r="A2" s="66"/>
      <c r="B2" s="66"/>
      <c r="C2" s="66"/>
      <c r="D2" s="66"/>
      <c r="E2" s="66"/>
      <c r="F2" s="68"/>
      <c r="G2" s="134"/>
    </row>
    <row r="3" spans="1:16" x14ac:dyDescent="0.25">
      <c r="A3" s="66"/>
      <c r="B3" s="66"/>
      <c r="C3" s="66"/>
      <c r="D3" s="66"/>
      <c r="E3" s="66"/>
      <c r="F3" s="68"/>
      <c r="G3" s="135"/>
    </row>
    <row r="4" spans="1:16" ht="21" x14ac:dyDescent="0.35">
      <c r="A4" s="66"/>
      <c r="B4" s="136" t="s">
        <v>72</v>
      </c>
      <c r="C4" s="66"/>
      <c r="D4" s="66"/>
      <c r="E4" s="137"/>
      <c r="F4" s="70"/>
      <c r="G4" s="138"/>
      <c r="K4" s="78"/>
      <c r="L4" s="139"/>
    </row>
    <row r="5" spans="1:16" x14ac:dyDescent="0.25">
      <c r="A5" s="66"/>
      <c r="B5" s="66"/>
      <c r="C5" s="66"/>
      <c r="D5" s="66"/>
      <c r="E5" s="66"/>
      <c r="F5" s="70"/>
      <c r="G5" s="140"/>
      <c r="K5" s="141"/>
      <c r="L5" s="139"/>
    </row>
    <row r="6" spans="1:16" x14ac:dyDescent="0.25">
      <c r="A6" s="66"/>
      <c r="B6" s="142" t="s">
        <v>41</v>
      </c>
      <c r="C6" s="143"/>
      <c r="D6" s="144"/>
      <c r="E6" s="145">
        <v>45231</v>
      </c>
      <c r="F6" s="146"/>
      <c r="G6" s="140"/>
      <c r="K6" s="147"/>
      <c r="L6" s="147"/>
    </row>
    <row r="7" spans="1:16" x14ac:dyDescent="0.25">
      <c r="A7" s="66"/>
      <c r="B7" s="148" t="s">
        <v>43</v>
      </c>
      <c r="C7" s="71"/>
      <c r="E7" s="149">
        <v>2</v>
      </c>
      <c r="F7" s="150" t="s">
        <v>44</v>
      </c>
      <c r="G7" s="140"/>
      <c r="J7" s="151"/>
      <c r="K7" s="76"/>
      <c r="L7" s="76"/>
    </row>
    <row r="8" spans="1:16" x14ac:dyDescent="0.25">
      <c r="A8" s="66"/>
      <c r="B8" s="148" t="s">
        <v>51</v>
      </c>
      <c r="C8" s="71"/>
      <c r="D8" s="152">
        <f>E6-1</f>
        <v>45230</v>
      </c>
      <c r="E8" s="165">
        <v>3381.2</v>
      </c>
      <c r="F8" s="150" t="s">
        <v>47</v>
      </c>
      <c r="G8" s="140"/>
      <c r="J8" s="151"/>
      <c r="K8" s="76"/>
      <c r="L8" s="76"/>
    </row>
    <row r="9" spans="1:16" x14ac:dyDescent="0.25">
      <c r="A9" s="66"/>
      <c r="B9" s="148" t="s">
        <v>52</v>
      </c>
      <c r="C9" s="71"/>
      <c r="D9" s="152">
        <f>EOMONTH(D8,E7)</f>
        <v>45291</v>
      </c>
      <c r="E9" s="153">
        <v>0</v>
      </c>
      <c r="F9" s="150" t="s">
        <v>47</v>
      </c>
      <c r="G9" s="140"/>
      <c r="J9" s="151"/>
      <c r="K9" s="76"/>
      <c r="L9" s="76"/>
    </row>
    <row r="10" spans="1:16" x14ac:dyDescent="0.25">
      <c r="A10" s="66"/>
      <c r="B10" s="148" t="s">
        <v>50</v>
      </c>
      <c r="C10" s="71"/>
      <c r="E10" s="154">
        <v>1</v>
      </c>
      <c r="F10" s="150"/>
      <c r="G10" s="140"/>
      <c r="J10" s="151"/>
      <c r="K10" s="77"/>
      <c r="L10" s="77"/>
    </row>
    <row r="11" spans="1:16" x14ac:dyDescent="0.25">
      <c r="A11" s="66"/>
      <c r="B11" s="155" t="s">
        <v>67</v>
      </c>
      <c r="C11" s="156"/>
      <c r="D11" s="157"/>
      <c r="E11" s="158">
        <v>5.7000000000000002E-2</v>
      </c>
      <c r="F11" s="159"/>
      <c r="G11" s="160"/>
      <c r="K11" s="76"/>
      <c r="L11" s="76"/>
      <c r="M11" s="77"/>
      <c r="P11" s="161"/>
    </row>
    <row r="12" spans="1:16" x14ac:dyDescent="0.25">
      <c r="A12" s="66"/>
      <c r="B12" s="149"/>
      <c r="C12" s="71"/>
      <c r="E12" s="162"/>
      <c r="F12" s="149"/>
      <c r="G12" s="160"/>
      <c r="K12" s="76"/>
      <c r="L12" s="76"/>
      <c r="M12" s="77"/>
    </row>
    <row r="13" spans="1:16" x14ac:dyDescent="0.25">
      <c r="G13" s="139"/>
      <c r="L13" s="76"/>
      <c r="M13" s="77"/>
    </row>
    <row r="14" spans="1:16" ht="15.75" thickBot="1" x14ac:dyDescent="0.3">
      <c r="A14" s="163" t="s">
        <v>53</v>
      </c>
      <c r="B14" s="163" t="s">
        <v>54</v>
      </c>
      <c r="C14" s="163" t="s">
        <v>55</v>
      </c>
      <c r="D14" s="163" t="s">
        <v>56</v>
      </c>
      <c r="E14" s="163" t="s">
        <v>57</v>
      </c>
      <c r="F14" s="163" t="s">
        <v>58</v>
      </c>
      <c r="G14" s="164" t="s">
        <v>59</v>
      </c>
      <c r="K14" s="76"/>
      <c r="L14" s="76"/>
      <c r="M14" s="77"/>
    </row>
    <row r="15" spans="1:16" x14ac:dyDescent="0.25">
      <c r="A15" s="73">
        <f>IF(B15="","",E6)</f>
        <v>45231</v>
      </c>
      <c r="B15" s="71">
        <f>IF(E7&gt;0,1,"")</f>
        <v>1</v>
      </c>
      <c r="C15" s="70">
        <f>IF(B15="","",E8)</f>
        <v>3381.2</v>
      </c>
      <c r="D15" s="74">
        <f>IF(B15="","",IPMT($E$11/12,B15,$E$7,-$E$8,$E$9,0))</f>
        <v>16.060699999999997</v>
      </c>
      <c r="E15" s="74">
        <f>IF(B15="","",PPMT($E$11/12,B15,$E$7,-$E$8,$E$9,0))</f>
        <v>1686.5943384461902</v>
      </c>
      <c r="F15" s="74">
        <f>IF(B15="","",SUM(D15:E15))</f>
        <v>1702.6550384461902</v>
      </c>
      <c r="G15" s="70">
        <f>IF(B15="","",SUM(C15)-SUM(E15))</f>
        <v>1694.6056615538096</v>
      </c>
      <c r="K15" s="76"/>
      <c r="L15" s="76"/>
      <c r="M15" s="77"/>
    </row>
    <row r="16" spans="1:16" x14ac:dyDescent="0.25">
      <c r="A16" s="73">
        <f>IF(B16="","",EDATE(A15,1))</f>
        <v>45261</v>
      </c>
      <c r="B16" s="71">
        <f>IF(B15="","",IF(SUM(B15)+1&lt;=$E$7,SUM(B15)+1,""))</f>
        <v>2</v>
      </c>
      <c r="C16" s="70">
        <f>IF(B16="","",G15)</f>
        <v>1694.6056615538096</v>
      </c>
      <c r="D16" s="74">
        <f>IF(B16="","",IPMT($E$11/12,B16,$E$7,-$E$8,$E$9,0))</f>
        <v>8.0493768923805948</v>
      </c>
      <c r="E16" s="74">
        <f>IF(B16="","",PPMT($E$11/12,B16,$E$7,-$E$8,$E$9,0))</f>
        <v>1694.6056615538098</v>
      </c>
      <c r="F16" s="74">
        <f t="shared" ref="F16" si="0">IF(B16="","",SUM(D16:E16))</f>
        <v>1702.6550384461905</v>
      </c>
      <c r="G16" s="70">
        <f t="shared" ref="G16:G79" si="1">IF(B16="","",SUM(C16)-SUM(E16))</f>
        <v>-2.2737367544323206E-13</v>
      </c>
      <c r="K16" s="76"/>
      <c r="L16" s="76"/>
      <c r="M16" s="77"/>
    </row>
    <row r="17" spans="1:13" x14ac:dyDescent="0.25">
      <c r="A17" s="73" t="str">
        <f t="shared" ref="A17:A80" si="2">IF(B17="","",EDATE(A16,1))</f>
        <v/>
      </c>
      <c r="B17" s="71" t="str">
        <f t="shared" ref="B17:B80" si="3">IF(B16="","",IF(SUM(B16)+1&lt;=$E$7,SUM(B16)+1,""))</f>
        <v/>
      </c>
      <c r="C17" s="70" t="str">
        <f t="shared" ref="C17:C80" si="4">IF(B17="","",G16)</f>
        <v/>
      </c>
      <c r="D17" s="74" t="str">
        <f t="shared" ref="D17:D80" si="5">IF(B17="","",IPMT($E$11/12,B17,$E$7,-$E$8,$E$9,0))</f>
        <v/>
      </c>
      <c r="E17" s="74" t="str">
        <f t="shared" ref="E17:E80" si="6">IF(B17="","",PPMT($E$11/12,B17,$E$7,-$E$8,$E$9,0))</f>
        <v/>
      </c>
      <c r="F17" s="74" t="str">
        <f t="shared" ref="F17:F80" si="7">IF(B17="","",SUM(D17:E17))</f>
        <v/>
      </c>
      <c r="G17" s="70" t="str">
        <f t="shared" si="1"/>
        <v/>
      </c>
      <c r="K17" s="76"/>
      <c r="L17" s="76"/>
      <c r="M17" s="77"/>
    </row>
    <row r="18" spans="1:13" x14ac:dyDescent="0.25">
      <c r="A18" s="73" t="str">
        <f t="shared" si="2"/>
        <v/>
      </c>
      <c r="B18" s="71" t="str">
        <f t="shared" si="3"/>
        <v/>
      </c>
      <c r="C18" s="70" t="str">
        <f t="shared" si="4"/>
        <v/>
      </c>
      <c r="D18" s="74" t="str">
        <f t="shared" si="5"/>
        <v/>
      </c>
      <c r="E18" s="74" t="str">
        <f t="shared" si="6"/>
        <v/>
      </c>
      <c r="F18" s="74" t="str">
        <f t="shared" si="7"/>
        <v/>
      </c>
      <c r="G18" s="70" t="str">
        <f t="shared" si="1"/>
        <v/>
      </c>
      <c r="K18" s="76"/>
      <c r="L18" s="76"/>
      <c r="M18" s="77"/>
    </row>
    <row r="19" spans="1:13" x14ac:dyDescent="0.25">
      <c r="A19" s="73" t="str">
        <f t="shared" si="2"/>
        <v/>
      </c>
      <c r="B19" s="71" t="str">
        <f t="shared" si="3"/>
        <v/>
      </c>
      <c r="C19" s="70" t="str">
        <f t="shared" si="4"/>
        <v/>
      </c>
      <c r="D19" s="74" t="str">
        <f t="shared" si="5"/>
        <v/>
      </c>
      <c r="E19" s="74" t="str">
        <f t="shared" si="6"/>
        <v/>
      </c>
      <c r="F19" s="74" t="str">
        <f t="shared" si="7"/>
        <v/>
      </c>
      <c r="G19" s="70" t="str">
        <f t="shared" si="1"/>
        <v/>
      </c>
      <c r="K19" s="76"/>
      <c r="L19" s="76"/>
      <c r="M19" s="77"/>
    </row>
    <row r="20" spans="1:13" x14ac:dyDescent="0.25">
      <c r="A20" s="73" t="str">
        <f t="shared" si="2"/>
        <v/>
      </c>
      <c r="B20" s="71" t="str">
        <f t="shared" si="3"/>
        <v/>
      </c>
      <c r="C20" s="70" t="str">
        <f t="shared" si="4"/>
        <v/>
      </c>
      <c r="D20" s="74" t="str">
        <f t="shared" si="5"/>
        <v/>
      </c>
      <c r="E20" s="74" t="str">
        <f t="shared" si="6"/>
        <v/>
      </c>
      <c r="F20" s="74" t="str">
        <f t="shared" si="7"/>
        <v/>
      </c>
      <c r="G20" s="70" t="str">
        <f t="shared" si="1"/>
        <v/>
      </c>
      <c r="K20" s="76"/>
      <c r="L20" s="76"/>
      <c r="M20" s="77"/>
    </row>
    <row r="21" spans="1:13" x14ac:dyDescent="0.25">
      <c r="A21" s="73" t="str">
        <f t="shared" si="2"/>
        <v/>
      </c>
      <c r="B21" s="71" t="str">
        <f t="shared" si="3"/>
        <v/>
      </c>
      <c r="C21" s="70" t="str">
        <f t="shared" si="4"/>
        <v/>
      </c>
      <c r="D21" s="74" t="str">
        <f t="shared" si="5"/>
        <v/>
      </c>
      <c r="E21" s="74" t="str">
        <f t="shared" si="6"/>
        <v/>
      </c>
      <c r="F21" s="74" t="str">
        <f t="shared" si="7"/>
        <v/>
      </c>
      <c r="G21" s="70" t="str">
        <f t="shared" si="1"/>
        <v/>
      </c>
      <c r="K21" s="76"/>
      <c r="L21" s="76"/>
      <c r="M21" s="77"/>
    </row>
    <row r="22" spans="1:13" x14ac:dyDescent="0.25">
      <c r="A22" s="73" t="str">
        <f t="shared" si="2"/>
        <v/>
      </c>
      <c r="B22" s="71" t="str">
        <f t="shared" si="3"/>
        <v/>
      </c>
      <c r="C22" s="70" t="str">
        <f t="shared" si="4"/>
        <v/>
      </c>
      <c r="D22" s="74" t="str">
        <f t="shared" si="5"/>
        <v/>
      </c>
      <c r="E22" s="74" t="str">
        <f t="shared" si="6"/>
        <v/>
      </c>
      <c r="F22" s="74" t="str">
        <f t="shared" si="7"/>
        <v/>
      </c>
      <c r="G22" s="70" t="str">
        <f t="shared" si="1"/>
        <v/>
      </c>
      <c r="K22" s="76"/>
      <c r="L22" s="76"/>
      <c r="M22" s="77"/>
    </row>
    <row r="23" spans="1:13" x14ac:dyDescent="0.25">
      <c r="A23" s="73" t="str">
        <f t="shared" si="2"/>
        <v/>
      </c>
      <c r="B23" s="71" t="str">
        <f t="shared" si="3"/>
        <v/>
      </c>
      <c r="C23" s="70" t="str">
        <f t="shared" si="4"/>
        <v/>
      </c>
      <c r="D23" s="74" t="str">
        <f t="shared" si="5"/>
        <v/>
      </c>
      <c r="E23" s="74" t="str">
        <f t="shared" si="6"/>
        <v/>
      </c>
      <c r="F23" s="74" t="str">
        <f t="shared" si="7"/>
        <v/>
      </c>
      <c r="G23" s="70" t="str">
        <f t="shared" si="1"/>
        <v/>
      </c>
      <c r="K23" s="76"/>
      <c r="L23" s="76"/>
      <c r="M23" s="77"/>
    </row>
    <row r="24" spans="1:13" x14ac:dyDescent="0.25">
      <c r="A24" s="73" t="str">
        <f t="shared" si="2"/>
        <v/>
      </c>
      <c r="B24" s="71" t="str">
        <f t="shared" si="3"/>
        <v/>
      </c>
      <c r="C24" s="70" t="str">
        <f t="shared" si="4"/>
        <v/>
      </c>
      <c r="D24" s="74" t="str">
        <f t="shared" si="5"/>
        <v/>
      </c>
      <c r="E24" s="74" t="str">
        <f t="shared" si="6"/>
        <v/>
      </c>
      <c r="F24" s="74" t="str">
        <f t="shared" si="7"/>
        <v/>
      </c>
      <c r="G24" s="70" t="str">
        <f t="shared" si="1"/>
        <v/>
      </c>
      <c r="K24" s="76"/>
      <c r="L24" s="76"/>
      <c r="M24" s="77"/>
    </row>
    <row r="25" spans="1:13" x14ac:dyDescent="0.25">
      <c r="A25" s="73" t="str">
        <f t="shared" si="2"/>
        <v/>
      </c>
      <c r="B25" s="71" t="str">
        <f t="shared" si="3"/>
        <v/>
      </c>
      <c r="C25" s="70" t="str">
        <f t="shared" si="4"/>
        <v/>
      </c>
      <c r="D25" s="74" t="str">
        <f t="shared" si="5"/>
        <v/>
      </c>
      <c r="E25" s="74" t="str">
        <f t="shared" si="6"/>
        <v/>
      </c>
      <c r="F25" s="74" t="str">
        <f t="shared" si="7"/>
        <v/>
      </c>
      <c r="G25" s="70" t="str">
        <f t="shared" si="1"/>
        <v/>
      </c>
    </row>
    <row r="26" spans="1:13" x14ac:dyDescent="0.25">
      <c r="A26" s="73" t="str">
        <f t="shared" si="2"/>
        <v/>
      </c>
      <c r="B26" s="71" t="str">
        <f t="shared" si="3"/>
        <v/>
      </c>
      <c r="C26" s="70" t="str">
        <f t="shared" si="4"/>
        <v/>
      </c>
      <c r="D26" s="74" t="str">
        <f t="shared" si="5"/>
        <v/>
      </c>
      <c r="E26" s="74" t="str">
        <f t="shared" si="6"/>
        <v/>
      </c>
      <c r="F26" s="74" t="str">
        <f t="shared" si="7"/>
        <v/>
      </c>
      <c r="G26" s="70" t="str">
        <f t="shared" si="1"/>
        <v/>
      </c>
    </row>
    <row r="27" spans="1:13" x14ac:dyDescent="0.25">
      <c r="A27" s="73" t="str">
        <f t="shared" si="2"/>
        <v/>
      </c>
      <c r="B27" s="71" t="str">
        <f t="shared" si="3"/>
        <v/>
      </c>
      <c r="C27" s="70" t="str">
        <f t="shared" si="4"/>
        <v/>
      </c>
      <c r="D27" s="74" t="str">
        <f t="shared" si="5"/>
        <v/>
      </c>
      <c r="E27" s="74" t="str">
        <f t="shared" si="6"/>
        <v/>
      </c>
      <c r="F27" s="74" t="str">
        <f t="shared" si="7"/>
        <v/>
      </c>
      <c r="G27" s="70" t="str">
        <f t="shared" si="1"/>
        <v/>
      </c>
    </row>
    <row r="28" spans="1:13" x14ac:dyDescent="0.25">
      <c r="A28" s="73" t="str">
        <f t="shared" si="2"/>
        <v/>
      </c>
      <c r="B28" s="71" t="str">
        <f t="shared" si="3"/>
        <v/>
      </c>
      <c r="C28" s="70" t="str">
        <f t="shared" si="4"/>
        <v/>
      </c>
      <c r="D28" s="74" t="str">
        <f t="shared" si="5"/>
        <v/>
      </c>
      <c r="E28" s="74" t="str">
        <f t="shared" si="6"/>
        <v/>
      </c>
      <c r="F28" s="74" t="str">
        <f t="shared" si="7"/>
        <v/>
      </c>
      <c r="G28" s="70" t="str">
        <f t="shared" si="1"/>
        <v/>
      </c>
    </row>
    <row r="29" spans="1:13" x14ac:dyDescent="0.25">
      <c r="A29" s="73" t="str">
        <f t="shared" si="2"/>
        <v/>
      </c>
      <c r="B29" s="71" t="str">
        <f t="shared" si="3"/>
        <v/>
      </c>
      <c r="C29" s="70" t="str">
        <f t="shared" si="4"/>
        <v/>
      </c>
      <c r="D29" s="74" t="str">
        <f t="shared" si="5"/>
        <v/>
      </c>
      <c r="E29" s="74" t="str">
        <f t="shared" si="6"/>
        <v/>
      </c>
      <c r="F29" s="74" t="str">
        <f t="shared" si="7"/>
        <v/>
      </c>
      <c r="G29" s="70" t="str">
        <f t="shared" si="1"/>
        <v/>
      </c>
    </row>
    <row r="30" spans="1:13" x14ac:dyDescent="0.25">
      <c r="A30" s="73" t="str">
        <f t="shared" si="2"/>
        <v/>
      </c>
      <c r="B30" s="71" t="str">
        <f t="shared" si="3"/>
        <v/>
      </c>
      <c r="C30" s="70" t="str">
        <f t="shared" si="4"/>
        <v/>
      </c>
      <c r="D30" s="74" t="str">
        <f t="shared" si="5"/>
        <v/>
      </c>
      <c r="E30" s="74" t="str">
        <f t="shared" si="6"/>
        <v/>
      </c>
      <c r="F30" s="74" t="str">
        <f t="shared" si="7"/>
        <v/>
      </c>
      <c r="G30" s="70" t="str">
        <f t="shared" si="1"/>
        <v/>
      </c>
    </row>
    <row r="31" spans="1:13" x14ac:dyDescent="0.25">
      <c r="A31" s="73" t="str">
        <f t="shared" si="2"/>
        <v/>
      </c>
      <c r="B31" s="71" t="str">
        <f t="shared" si="3"/>
        <v/>
      </c>
      <c r="C31" s="70" t="str">
        <f t="shared" si="4"/>
        <v/>
      </c>
      <c r="D31" s="74" t="str">
        <f t="shared" si="5"/>
        <v/>
      </c>
      <c r="E31" s="74" t="str">
        <f t="shared" si="6"/>
        <v/>
      </c>
      <c r="F31" s="74" t="str">
        <f t="shared" si="7"/>
        <v/>
      </c>
      <c r="G31" s="70" t="str">
        <f t="shared" si="1"/>
        <v/>
      </c>
    </row>
    <row r="32" spans="1:13" x14ac:dyDescent="0.25">
      <c r="A32" s="73" t="str">
        <f t="shared" si="2"/>
        <v/>
      </c>
      <c r="B32" s="71" t="str">
        <f t="shared" si="3"/>
        <v/>
      </c>
      <c r="C32" s="70" t="str">
        <f t="shared" si="4"/>
        <v/>
      </c>
      <c r="D32" s="74" t="str">
        <f t="shared" si="5"/>
        <v/>
      </c>
      <c r="E32" s="74" t="str">
        <f t="shared" si="6"/>
        <v/>
      </c>
      <c r="F32" s="74" t="str">
        <f t="shared" si="7"/>
        <v/>
      </c>
      <c r="G32" s="70" t="str">
        <f t="shared" si="1"/>
        <v/>
      </c>
    </row>
    <row r="33" spans="1:7" x14ac:dyDescent="0.25">
      <c r="A33" s="73" t="str">
        <f t="shared" si="2"/>
        <v/>
      </c>
      <c r="B33" s="71" t="str">
        <f t="shared" si="3"/>
        <v/>
      </c>
      <c r="C33" s="70" t="str">
        <f t="shared" si="4"/>
        <v/>
      </c>
      <c r="D33" s="74" t="str">
        <f t="shared" si="5"/>
        <v/>
      </c>
      <c r="E33" s="74" t="str">
        <f t="shared" si="6"/>
        <v/>
      </c>
      <c r="F33" s="74" t="str">
        <f t="shared" si="7"/>
        <v/>
      </c>
      <c r="G33" s="70" t="str">
        <f t="shared" si="1"/>
        <v/>
      </c>
    </row>
    <row r="34" spans="1:7" x14ac:dyDescent="0.25">
      <c r="A34" s="73" t="str">
        <f t="shared" si="2"/>
        <v/>
      </c>
      <c r="B34" s="71" t="str">
        <f t="shared" si="3"/>
        <v/>
      </c>
      <c r="C34" s="70" t="str">
        <f t="shared" si="4"/>
        <v/>
      </c>
      <c r="D34" s="74" t="str">
        <f t="shared" si="5"/>
        <v/>
      </c>
      <c r="E34" s="74" t="str">
        <f t="shared" si="6"/>
        <v/>
      </c>
      <c r="F34" s="74" t="str">
        <f t="shared" si="7"/>
        <v/>
      </c>
      <c r="G34" s="70" t="str">
        <f t="shared" si="1"/>
        <v/>
      </c>
    </row>
    <row r="35" spans="1:7" x14ac:dyDescent="0.25">
      <c r="A35" s="73" t="str">
        <f t="shared" si="2"/>
        <v/>
      </c>
      <c r="B35" s="71" t="str">
        <f t="shared" si="3"/>
        <v/>
      </c>
      <c r="C35" s="70" t="str">
        <f t="shared" si="4"/>
        <v/>
      </c>
      <c r="D35" s="74" t="str">
        <f t="shared" si="5"/>
        <v/>
      </c>
      <c r="E35" s="74" t="str">
        <f t="shared" si="6"/>
        <v/>
      </c>
      <c r="F35" s="74" t="str">
        <f t="shared" si="7"/>
        <v/>
      </c>
      <c r="G35" s="70" t="str">
        <f t="shared" si="1"/>
        <v/>
      </c>
    </row>
    <row r="36" spans="1:7" x14ac:dyDescent="0.25">
      <c r="A36" s="73" t="str">
        <f t="shared" si="2"/>
        <v/>
      </c>
      <c r="B36" s="71" t="str">
        <f t="shared" si="3"/>
        <v/>
      </c>
      <c r="C36" s="70" t="str">
        <f t="shared" si="4"/>
        <v/>
      </c>
      <c r="D36" s="74" t="str">
        <f t="shared" si="5"/>
        <v/>
      </c>
      <c r="E36" s="74" t="str">
        <f t="shared" si="6"/>
        <v/>
      </c>
      <c r="F36" s="74" t="str">
        <f t="shared" si="7"/>
        <v/>
      </c>
      <c r="G36" s="70" t="str">
        <f t="shared" si="1"/>
        <v/>
      </c>
    </row>
    <row r="37" spans="1:7" x14ac:dyDescent="0.25">
      <c r="A37" s="73" t="str">
        <f t="shared" si="2"/>
        <v/>
      </c>
      <c r="B37" s="71" t="str">
        <f t="shared" si="3"/>
        <v/>
      </c>
      <c r="C37" s="70" t="str">
        <f t="shared" si="4"/>
        <v/>
      </c>
      <c r="D37" s="74" t="str">
        <f t="shared" si="5"/>
        <v/>
      </c>
      <c r="E37" s="74" t="str">
        <f t="shared" si="6"/>
        <v/>
      </c>
      <c r="F37" s="74" t="str">
        <f t="shared" si="7"/>
        <v/>
      </c>
      <c r="G37" s="70" t="str">
        <f t="shared" si="1"/>
        <v/>
      </c>
    </row>
    <row r="38" spans="1:7" x14ac:dyDescent="0.25">
      <c r="A38" s="73" t="str">
        <f t="shared" si="2"/>
        <v/>
      </c>
      <c r="B38" s="71" t="str">
        <f t="shared" si="3"/>
        <v/>
      </c>
      <c r="C38" s="70" t="str">
        <f t="shared" si="4"/>
        <v/>
      </c>
      <c r="D38" s="74" t="str">
        <f t="shared" si="5"/>
        <v/>
      </c>
      <c r="E38" s="74" t="str">
        <f t="shared" si="6"/>
        <v/>
      </c>
      <c r="F38" s="74" t="str">
        <f t="shared" si="7"/>
        <v/>
      </c>
      <c r="G38" s="70" t="str">
        <f t="shared" si="1"/>
        <v/>
      </c>
    </row>
    <row r="39" spans="1:7" x14ac:dyDescent="0.25">
      <c r="A39" s="73" t="str">
        <f t="shared" si="2"/>
        <v/>
      </c>
      <c r="B39" s="71" t="str">
        <f t="shared" si="3"/>
        <v/>
      </c>
      <c r="C39" s="70" t="str">
        <f t="shared" si="4"/>
        <v/>
      </c>
      <c r="D39" s="74" t="str">
        <f t="shared" si="5"/>
        <v/>
      </c>
      <c r="E39" s="74" t="str">
        <f t="shared" si="6"/>
        <v/>
      </c>
      <c r="F39" s="74" t="str">
        <f t="shared" si="7"/>
        <v/>
      </c>
      <c r="G39" s="70" t="str">
        <f t="shared" si="1"/>
        <v/>
      </c>
    </row>
    <row r="40" spans="1:7" x14ac:dyDescent="0.25">
      <c r="A40" s="73" t="str">
        <f t="shared" si="2"/>
        <v/>
      </c>
      <c r="B40" s="71" t="str">
        <f t="shared" si="3"/>
        <v/>
      </c>
      <c r="C40" s="70" t="str">
        <f t="shared" si="4"/>
        <v/>
      </c>
      <c r="D40" s="74" t="str">
        <f t="shared" si="5"/>
        <v/>
      </c>
      <c r="E40" s="74" t="str">
        <f t="shared" si="6"/>
        <v/>
      </c>
      <c r="F40" s="74" t="str">
        <f t="shared" si="7"/>
        <v/>
      </c>
      <c r="G40" s="70" t="str">
        <f t="shared" si="1"/>
        <v/>
      </c>
    </row>
    <row r="41" spans="1:7" x14ac:dyDescent="0.25">
      <c r="A41" s="73" t="str">
        <f t="shared" si="2"/>
        <v/>
      </c>
      <c r="B41" s="71" t="str">
        <f t="shared" si="3"/>
        <v/>
      </c>
      <c r="C41" s="70" t="str">
        <f t="shared" si="4"/>
        <v/>
      </c>
      <c r="D41" s="74" t="str">
        <f t="shared" si="5"/>
        <v/>
      </c>
      <c r="E41" s="74" t="str">
        <f t="shared" si="6"/>
        <v/>
      </c>
      <c r="F41" s="74" t="str">
        <f t="shared" si="7"/>
        <v/>
      </c>
      <c r="G41" s="70" t="str">
        <f t="shared" si="1"/>
        <v/>
      </c>
    </row>
    <row r="42" spans="1:7" x14ac:dyDescent="0.25">
      <c r="A42" s="73" t="str">
        <f t="shared" si="2"/>
        <v/>
      </c>
      <c r="B42" s="71" t="str">
        <f t="shared" si="3"/>
        <v/>
      </c>
      <c r="C42" s="70" t="str">
        <f t="shared" si="4"/>
        <v/>
      </c>
      <c r="D42" s="74" t="str">
        <f t="shared" si="5"/>
        <v/>
      </c>
      <c r="E42" s="74" t="str">
        <f t="shared" si="6"/>
        <v/>
      </c>
      <c r="F42" s="74" t="str">
        <f t="shared" si="7"/>
        <v/>
      </c>
      <c r="G42" s="70" t="str">
        <f t="shared" si="1"/>
        <v/>
      </c>
    </row>
    <row r="43" spans="1:7" x14ac:dyDescent="0.25">
      <c r="A43" s="73" t="str">
        <f t="shared" si="2"/>
        <v/>
      </c>
      <c r="B43" s="71" t="str">
        <f t="shared" si="3"/>
        <v/>
      </c>
      <c r="C43" s="70" t="str">
        <f t="shared" si="4"/>
        <v/>
      </c>
      <c r="D43" s="74" t="str">
        <f t="shared" si="5"/>
        <v/>
      </c>
      <c r="E43" s="74" t="str">
        <f t="shared" si="6"/>
        <v/>
      </c>
      <c r="F43" s="74" t="str">
        <f t="shared" si="7"/>
        <v/>
      </c>
      <c r="G43" s="70" t="str">
        <f t="shared" si="1"/>
        <v/>
      </c>
    </row>
    <row r="44" spans="1:7" x14ac:dyDescent="0.25">
      <c r="A44" s="73" t="str">
        <f t="shared" si="2"/>
        <v/>
      </c>
      <c r="B44" s="71" t="str">
        <f t="shared" si="3"/>
        <v/>
      </c>
      <c r="C44" s="70" t="str">
        <f t="shared" si="4"/>
        <v/>
      </c>
      <c r="D44" s="74" t="str">
        <f t="shared" si="5"/>
        <v/>
      </c>
      <c r="E44" s="74" t="str">
        <f t="shared" si="6"/>
        <v/>
      </c>
      <c r="F44" s="74" t="str">
        <f t="shared" si="7"/>
        <v/>
      </c>
      <c r="G44" s="70" t="str">
        <f t="shared" si="1"/>
        <v/>
      </c>
    </row>
    <row r="45" spans="1:7" x14ac:dyDescent="0.25">
      <c r="A45" s="73" t="str">
        <f t="shared" si="2"/>
        <v/>
      </c>
      <c r="B45" s="71" t="str">
        <f t="shared" si="3"/>
        <v/>
      </c>
      <c r="C45" s="70" t="str">
        <f t="shared" si="4"/>
        <v/>
      </c>
      <c r="D45" s="74" t="str">
        <f t="shared" si="5"/>
        <v/>
      </c>
      <c r="E45" s="74" t="str">
        <f t="shared" si="6"/>
        <v/>
      </c>
      <c r="F45" s="74" t="str">
        <f t="shared" si="7"/>
        <v/>
      </c>
      <c r="G45" s="70" t="str">
        <f t="shared" si="1"/>
        <v/>
      </c>
    </row>
    <row r="46" spans="1:7" x14ac:dyDescent="0.25">
      <c r="A46" s="73" t="str">
        <f t="shared" si="2"/>
        <v/>
      </c>
      <c r="B46" s="71" t="str">
        <f t="shared" si="3"/>
        <v/>
      </c>
      <c r="C46" s="70" t="str">
        <f t="shared" si="4"/>
        <v/>
      </c>
      <c r="D46" s="74" t="str">
        <f t="shared" si="5"/>
        <v/>
      </c>
      <c r="E46" s="74" t="str">
        <f t="shared" si="6"/>
        <v/>
      </c>
      <c r="F46" s="74" t="str">
        <f t="shared" si="7"/>
        <v/>
      </c>
      <c r="G46" s="70" t="str">
        <f t="shared" si="1"/>
        <v/>
      </c>
    </row>
    <row r="47" spans="1:7" x14ac:dyDescent="0.25">
      <c r="A47" s="73" t="str">
        <f t="shared" si="2"/>
        <v/>
      </c>
      <c r="B47" s="71" t="str">
        <f t="shared" si="3"/>
        <v/>
      </c>
      <c r="C47" s="70" t="str">
        <f t="shared" si="4"/>
        <v/>
      </c>
      <c r="D47" s="74" t="str">
        <f t="shared" si="5"/>
        <v/>
      </c>
      <c r="E47" s="74" t="str">
        <f t="shared" si="6"/>
        <v/>
      </c>
      <c r="F47" s="74" t="str">
        <f t="shared" si="7"/>
        <v/>
      </c>
      <c r="G47" s="70" t="str">
        <f t="shared" si="1"/>
        <v/>
      </c>
    </row>
    <row r="48" spans="1:7" x14ac:dyDescent="0.25">
      <c r="A48" s="73" t="str">
        <f t="shared" si="2"/>
        <v/>
      </c>
      <c r="B48" s="71" t="str">
        <f t="shared" si="3"/>
        <v/>
      </c>
      <c r="C48" s="70" t="str">
        <f t="shared" si="4"/>
        <v/>
      </c>
      <c r="D48" s="74" t="str">
        <f t="shared" si="5"/>
        <v/>
      </c>
      <c r="E48" s="74" t="str">
        <f t="shared" si="6"/>
        <v/>
      </c>
      <c r="F48" s="74" t="str">
        <f t="shared" si="7"/>
        <v/>
      </c>
      <c r="G48" s="70" t="str">
        <f t="shared" si="1"/>
        <v/>
      </c>
    </row>
    <row r="49" spans="1:7" x14ac:dyDescent="0.25">
      <c r="A49" s="73" t="str">
        <f t="shared" si="2"/>
        <v/>
      </c>
      <c r="B49" s="71" t="str">
        <f t="shared" si="3"/>
        <v/>
      </c>
      <c r="C49" s="70" t="str">
        <f t="shared" si="4"/>
        <v/>
      </c>
      <c r="D49" s="74" t="str">
        <f t="shared" si="5"/>
        <v/>
      </c>
      <c r="E49" s="74" t="str">
        <f t="shared" si="6"/>
        <v/>
      </c>
      <c r="F49" s="74" t="str">
        <f t="shared" si="7"/>
        <v/>
      </c>
      <c r="G49" s="70" t="str">
        <f t="shared" si="1"/>
        <v/>
      </c>
    </row>
    <row r="50" spans="1:7" x14ac:dyDescent="0.25">
      <c r="A50" s="73" t="str">
        <f t="shared" si="2"/>
        <v/>
      </c>
      <c r="B50" s="71" t="str">
        <f t="shared" si="3"/>
        <v/>
      </c>
      <c r="C50" s="70" t="str">
        <f t="shared" si="4"/>
        <v/>
      </c>
      <c r="D50" s="74" t="str">
        <f t="shared" si="5"/>
        <v/>
      </c>
      <c r="E50" s="74" t="str">
        <f t="shared" si="6"/>
        <v/>
      </c>
      <c r="F50" s="74" t="str">
        <f t="shared" si="7"/>
        <v/>
      </c>
      <c r="G50" s="70" t="str">
        <f t="shared" si="1"/>
        <v/>
      </c>
    </row>
    <row r="51" spans="1:7" x14ac:dyDescent="0.25">
      <c r="A51" s="73" t="str">
        <f t="shared" si="2"/>
        <v/>
      </c>
      <c r="B51" s="71" t="str">
        <f t="shared" si="3"/>
        <v/>
      </c>
      <c r="C51" s="70" t="str">
        <f t="shared" si="4"/>
        <v/>
      </c>
      <c r="D51" s="74" t="str">
        <f t="shared" si="5"/>
        <v/>
      </c>
      <c r="E51" s="74" t="str">
        <f t="shared" si="6"/>
        <v/>
      </c>
      <c r="F51" s="74" t="str">
        <f t="shared" si="7"/>
        <v/>
      </c>
      <c r="G51" s="70" t="str">
        <f t="shared" si="1"/>
        <v/>
      </c>
    </row>
    <row r="52" spans="1:7" x14ac:dyDescent="0.25">
      <c r="A52" s="73" t="str">
        <f t="shared" si="2"/>
        <v/>
      </c>
      <c r="B52" s="71" t="str">
        <f t="shared" si="3"/>
        <v/>
      </c>
      <c r="C52" s="70" t="str">
        <f t="shared" si="4"/>
        <v/>
      </c>
      <c r="D52" s="74" t="str">
        <f t="shared" si="5"/>
        <v/>
      </c>
      <c r="E52" s="74" t="str">
        <f t="shared" si="6"/>
        <v/>
      </c>
      <c r="F52" s="74" t="str">
        <f t="shared" si="7"/>
        <v/>
      </c>
      <c r="G52" s="70" t="str">
        <f t="shared" si="1"/>
        <v/>
      </c>
    </row>
    <row r="53" spans="1:7" x14ac:dyDescent="0.25">
      <c r="A53" s="73" t="str">
        <f t="shared" si="2"/>
        <v/>
      </c>
      <c r="B53" s="71" t="str">
        <f t="shared" si="3"/>
        <v/>
      </c>
      <c r="C53" s="70" t="str">
        <f t="shared" si="4"/>
        <v/>
      </c>
      <c r="D53" s="74" t="str">
        <f t="shared" si="5"/>
        <v/>
      </c>
      <c r="E53" s="74" t="str">
        <f t="shared" si="6"/>
        <v/>
      </c>
      <c r="F53" s="74" t="str">
        <f t="shared" si="7"/>
        <v/>
      </c>
      <c r="G53" s="70" t="str">
        <f t="shared" si="1"/>
        <v/>
      </c>
    </row>
    <row r="54" spans="1:7" x14ac:dyDescent="0.25">
      <c r="A54" s="73" t="str">
        <f t="shared" si="2"/>
        <v/>
      </c>
      <c r="B54" s="71" t="str">
        <f t="shared" si="3"/>
        <v/>
      </c>
      <c r="C54" s="70" t="str">
        <f t="shared" si="4"/>
        <v/>
      </c>
      <c r="D54" s="74" t="str">
        <f t="shared" si="5"/>
        <v/>
      </c>
      <c r="E54" s="74" t="str">
        <f t="shared" si="6"/>
        <v/>
      </c>
      <c r="F54" s="74" t="str">
        <f t="shared" si="7"/>
        <v/>
      </c>
      <c r="G54" s="70" t="str">
        <f t="shared" si="1"/>
        <v/>
      </c>
    </row>
    <row r="55" spans="1:7" x14ac:dyDescent="0.25">
      <c r="A55" s="73" t="str">
        <f t="shared" si="2"/>
        <v/>
      </c>
      <c r="B55" s="71" t="str">
        <f t="shared" si="3"/>
        <v/>
      </c>
      <c r="C55" s="70" t="str">
        <f t="shared" si="4"/>
        <v/>
      </c>
      <c r="D55" s="74" t="str">
        <f t="shared" si="5"/>
        <v/>
      </c>
      <c r="E55" s="74" t="str">
        <f t="shared" si="6"/>
        <v/>
      </c>
      <c r="F55" s="74" t="str">
        <f t="shared" si="7"/>
        <v/>
      </c>
      <c r="G55" s="70" t="str">
        <f t="shared" si="1"/>
        <v/>
      </c>
    </row>
    <row r="56" spans="1:7" x14ac:dyDescent="0.25">
      <c r="A56" s="73" t="str">
        <f t="shared" si="2"/>
        <v/>
      </c>
      <c r="B56" s="71" t="str">
        <f t="shared" si="3"/>
        <v/>
      </c>
      <c r="C56" s="70" t="str">
        <f t="shared" si="4"/>
        <v/>
      </c>
      <c r="D56" s="74" t="str">
        <f t="shared" si="5"/>
        <v/>
      </c>
      <c r="E56" s="74" t="str">
        <f t="shared" si="6"/>
        <v/>
      </c>
      <c r="F56" s="74" t="str">
        <f t="shared" si="7"/>
        <v/>
      </c>
      <c r="G56" s="70" t="str">
        <f t="shared" si="1"/>
        <v/>
      </c>
    </row>
    <row r="57" spans="1:7" x14ac:dyDescent="0.25">
      <c r="A57" s="73" t="str">
        <f t="shared" si="2"/>
        <v/>
      </c>
      <c r="B57" s="71" t="str">
        <f t="shared" si="3"/>
        <v/>
      </c>
      <c r="C57" s="70" t="str">
        <f t="shared" si="4"/>
        <v/>
      </c>
      <c r="D57" s="74" t="str">
        <f t="shared" si="5"/>
        <v/>
      </c>
      <c r="E57" s="74" t="str">
        <f t="shared" si="6"/>
        <v/>
      </c>
      <c r="F57" s="74" t="str">
        <f t="shared" si="7"/>
        <v/>
      </c>
      <c r="G57" s="70" t="str">
        <f t="shared" si="1"/>
        <v/>
      </c>
    </row>
    <row r="58" spans="1:7" x14ac:dyDescent="0.25">
      <c r="A58" s="73" t="str">
        <f t="shared" si="2"/>
        <v/>
      </c>
      <c r="B58" s="71" t="str">
        <f t="shared" si="3"/>
        <v/>
      </c>
      <c r="C58" s="70" t="str">
        <f t="shared" si="4"/>
        <v/>
      </c>
      <c r="D58" s="74" t="str">
        <f t="shared" si="5"/>
        <v/>
      </c>
      <c r="E58" s="74" t="str">
        <f t="shared" si="6"/>
        <v/>
      </c>
      <c r="F58" s="74" t="str">
        <f t="shared" si="7"/>
        <v/>
      </c>
      <c r="G58" s="70" t="str">
        <f t="shared" si="1"/>
        <v/>
      </c>
    </row>
    <row r="59" spans="1:7" x14ac:dyDescent="0.25">
      <c r="A59" s="73" t="str">
        <f t="shared" si="2"/>
        <v/>
      </c>
      <c r="B59" s="71" t="str">
        <f t="shared" si="3"/>
        <v/>
      </c>
      <c r="C59" s="70" t="str">
        <f t="shared" si="4"/>
        <v/>
      </c>
      <c r="D59" s="74" t="str">
        <f t="shared" si="5"/>
        <v/>
      </c>
      <c r="E59" s="74" t="str">
        <f t="shared" si="6"/>
        <v/>
      </c>
      <c r="F59" s="74" t="str">
        <f t="shared" si="7"/>
        <v/>
      </c>
      <c r="G59" s="70" t="str">
        <f t="shared" si="1"/>
        <v/>
      </c>
    </row>
    <row r="60" spans="1:7" x14ac:dyDescent="0.25">
      <c r="A60" s="73" t="str">
        <f t="shared" si="2"/>
        <v/>
      </c>
      <c r="B60" s="71" t="str">
        <f t="shared" si="3"/>
        <v/>
      </c>
      <c r="C60" s="70" t="str">
        <f t="shared" si="4"/>
        <v/>
      </c>
      <c r="D60" s="74" t="str">
        <f t="shared" si="5"/>
        <v/>
      </c>
      <c r="E60" s="74" t="str">
        <f t="shared" si="6"/>
        <v/>
      </c>
      <c r="F60" s="74" t="str">
        <f t="shared" si="7"/>
        <v/>
      </c>
      <c r="G60" s="70" t="str">
        <f t="shared" si="1"/>
        <v/>
      </c>
    </row>
    <row r="61" spans="1:7" x14ac:dyDescent="0.25">
      <c r="A61" s="73" t="str">
        <f t="shared" si="2"/>
        <v/>
      </c>
      <c r="B61" s="71" t="str">
        <f t="shared" si="3"/>
        <v/>
      </c>
      <c r="C61" s="70" t="str">
        <f t="shared" si="4"/>
        <v/>
      </c>
      <c r="D61" s="74" t="str">
        <f t="shared" si="5"/>
        <v/>
      </c>
      <c r="E61" s="74" t="str">
        <f t="shared" si="6"/>
        <v/>
      </c>
      <c r="F61" s="74" t="str">
        <f t="shared" si="7"/>
        <v/>
      </c>
      <c r="G61" s="70" t="str">
        <f t="shared" si="1"/>
        <v/>
      </c>
    </row>
    <row r="62" spans="1:7" x14ac:dyDescent="0.25">
      <c r="A62" s="73" t="str">
        <f t="shared" si="2"/>
        <v/>
      </c>
      <c r="B62" s="71" t="str">
        <f t="shared" si="3"/>
        <v/>
      </c>
      <c r="C62" s="70" t="str">
        <f t="shared" si="4"/>
        <v/>
      </c>
      <c r="D62" s="74" t="str">
        <f t="shared" si="5"/>
        <v/>
      </c>
      <c r="E62" s="74" t="str">
        <f t="shared" si="6"/>
        <v/>
      </c>
      <c r="F62" s="74" t="str">
        <f t="shared" si="7"/>
        <v/>
      </c>
      <c r="G62" s="70" t="str">
        <f t="shared" si="1"/>
        <v/>
      </c>
    </row>
    <row r="63" spans="1:7" x14ac:dyDescent="0.25">
      <c r="A63" s="73" t="str">
        <f t="shared" si="2"/>
        <v/>
      </c>
      <c r="B63" s="71" t="str">
        <f t="shared" si="3"/>
        <v/>
      </c>
      <c r="C63" s="70" t="str">
        <f t="shared" si="4"/>
        <v/>
      </c>
      <c r="D63" s="74" t="str">
        <f t="shared" si="5"/>
        <v/>
      </c>
      <c r="E63" s="74" t="str">
        <f t="shared" si="6"/>
        <v/>
      </c>
      <c r="F63" s="74" t="str">
        <f t="shared" si="7"/>
        <v/>
      </c>
      <c r="G63" s="70" t="str">
        <f t="shared" si="1"/>
        <v/>
      </c>
    </row>
    <row r="64" spans="1:7" x14ac:dyDescent="0.25">
      <c r="A64" s="73" t="str">
        <f t="shared" si="2"/>
        <v/>
      </c>
      <c r="B64" s="71" t="str">
        <f t="shared" si="3"/>
        <v/>
      </c>
      <c r="C64" s="70" t="str">
        <f t="shared" si="4"/>
        <v/>
      </c>
      <c r="D64" s="74" t="str">
        <f t="shared" si="5"/>
        <v/>
      </c>
      <c r="E64" s="74" t="str">
        <f t="shared" si="6"/>
        <v/>
      </c>
      <c r="F64" s="74" t="str">
        <f t="shared" si="7"/>
        <v/>
      </c>
      <c r="G64" s="70" t="str">
        <f t="shared" si="1"/>
        <v/>
      </c>
    </row>
    <row r="65" spans="1:7" x14ac:dyDescent="0.25">
      <c r="A65" s="73" t="str">
        <f t="shared" si="2"/>
        <v/>
      </c>
      <c r="B65" s="71" t="str">
        <f t="shared" si="3"/>
        <v/>
      </c>
      <c r="C65" s="70" t="str">
        <f t="shared" si="4"/>
        <v/>
      </c>
      <c r="D65" s="74" t="str">
        <f t="shared" si="5"/>
        <v/>
      </c>
      <c r="E65" s="74" t="str">
        <f t="shared" si="6"/>
        <v/>
      </c>
      <c r="F65" s="74" t="str">
        <f t="shared" si="7"/>
        <v/>
      </c>
      <c r="G65" s="70" t="str">
        <f t="shared" si="1"/>
        <v/>
      </c>
    </row>
    <row r="66" spans="1:7" x14ac:dyDescent="0.25">
      <c r="A66" s="73" t="str">
        <f t="shared" si="2"/>
        <v/>
      </c>
      <c r="B66" s="71" t="str">
        <f t="shared" si="3"/>
        <v/>
      </c>
      <c r="C66" s="70" t="str">
        <f t="shared" si="4"/>
        <v/>
      </c>
      <c r="D66" s="74" t="str">
        <f t="shared" si="5"/>
        <v/>
      </c>
      <c r="E66" s="74" t="str">
        <f t="shared" si="6"/>
        <v/>
      </c>
      <c r="F66" s="74" t="str">
        <f t="shared" si="7"/>
        <v/>
      </c>
      <c r="G66" s="70" t="str">
        <f t="shared" si="1"/>
        <v/>
      </c>
    </row>
    <row r="67" spans="1:7" x14ac:dyDescent="0.25">
      <c r="A67" s="73" t="str">
        <f t="shared" si="2"/>
        <v/>
      </c>
      <c r="B67" s="71" t="str">
        <f t="shared" si="3"/>
        <v/>
      </c>
      <c r="C67" s="70" t="str">
        <f t="shared" si="4"/>
        <v/>
      </c>
      <c r="D67" s="74" t="str">
        <f t="shared" si="5"/>
        <v/>
      </c>
      <c r="E67" s="74" t="str">
        <f t="shared" si="6"/>
        <v/>
      </c>
      <c r="F67" s="74" t="str">
        <f t="shared" si="7"/>
        <v/>
      </c>
      <c r="G67" s="70" t="str">
        <f t="shared" si="1"/>
        <v/>
      </c>
    </row>
    <row r="68" spans="1:7" x14ac:dyDescent="0.25">
      <c r="A68" s="73" t="str">
        <f t="shared" si="2"/>
        <v/>
      </c>
      <c r="B68" s="71" t="str">
        <f t="shared" si="3"/>
        <v/>
      </c>
      <c r="C68" s="70" t="str">
        <f t="shared" si="4"/>
        <v/>
      </c>
      <c r="D68" s="74" t="str">
        <f t="shared" si="5"/>
        <v/>
      </c>
      <c r="E68" s="74" t="str">
        <f t="shared" si="6"/>
        <v/>
      </c>
      <c r="F68" s="74" t="str">
        <f t="shared" si="7"/>
        <v/>
      </c>
      <c r="G68" s="70" t="str">
        <f t="shared" si="1"/>
        <v/>
      </c>
    </row>
    <row r="69" spans="1:7" x14ac:dyDescent="0.25">
      <c r="A69" s="73" t="str">
        <f t="shared" si="2"/>
        <v/>
      </c>
      <c r="B69" s="71" t="str">
        <f t="shared" si="3"/>
        <v/>
      </c>
      <c r="C69" s="70" t="str">
        <f t="shared" si="4"/>
        <v/>
      </c>
      <c r="D69" s="74" t="str">
        <f t="shared" si="5"/>
        <v/>
      </c>
      <c r="E69" s="74" t="str">
        <f t="shared" si="6"/>
        <v/>
      </c>
      <c r="F69" s="74" t="str">
        <f t="shared" si="7"/>
        <v/>
      </c>
      <c r="G69" s="70" t="str">
        <f t="shared" si="1"/>
        <v/>
      </c>
    </row>
    <row r="70" spans="1:7" x14ac:dyDescent="0.25">
      <c r="A70" s="73" t="str">
        <f t="shared" si="2"/>
        <v/>
      </c>
      <c r="B70" s="71" t="str">
        <f t="shared" si="3"/>
        <v/>
      </c>
      <c r="C70" s="70" t="str">
        <f t="shared" si="4"/>
        <v/>
      </c>
      <c r="D70" s="74" t="str">
        <f t="shared" si="5"/>
        <v/>
      </c>
      <c r="E70" s="74" t="str">
        <f t="shared" si="6"/>
        <v/>
      </c>
      <c r="F70" s="74" t="str">
        <f t="shared" si="7"/>
        <v/>
      </c>
      <c r="G70" s="70" t="str">
        <f t="shared" si="1"/>
        <v/>
      </c>
    </row>
    <row r="71" spans="1:7" x14ac:dyDescent="0.25">
      <c r="A71" s="73" t="str">
        <f t="shared" si="2"/>
        <v/>
      </c>
      <c r="B71" s="71" t="str">
        <f t="shared" si="3"/>
        <v/>
      </c>
      <c r="C71" s="70" t="str">
        <f t="shared" si="4"/>
        <v/>
      </c>
      <c r="D71" s="74" t="str">
        <f t="shared" si="5"/>
        <v/>
      </c>
      <c r="E71" s="74" t="str">
        <f t="shared" si="6"/>
        <v/>
      </c>
      <c r="F71" s="74" t="str">
        <f t="shared" si="7"/>
        <v/>
      </c>
      <c r="G71" s="70" t="str">
        <f t="shared" si="1"/>
        <v/>
      </c>
    </row>
    <row r="72" spans="1:7" x14ac:dyDescent="0.25">
      <c r="A72" s="73" t="str">
        <f t="shared" si="2"/>
        <v/>
      </c>
      <c r="B72" s="71" t="str">
        <f t="shared" si="3"/>
        <v/>
      </c>
      <c r="C72" s="70" t="str">
        <f t="shared" si="4"/>
        <v/>
      </c>
      <c r="D72" s="74" t="str">
        <f t="shared" si="5"/>
        <v/>
      </c>
      <c r="E72" s="74" t="str">
        <f t="shared" si="6"/>
        <v/>
      </c>
      <c r="F72" s="74" t="str">
        <f t="shared" si="7"/>
        <v/>
      </c>
      <c r="G72" s="70" t="str">
        <f t="shared" si="1"/>
        <v/>
      </c>
    </row>
    <row r="73" spans="1:7" x14ac:dyDescent="0.25">
      <c r="A73" s="73" t="str">
        <f t="shared" si="2"/>
        <v/>
      </c>
      <c r="B73" s="71" t="str">
        <f t="shared" si="3"/>
        <v/>
      </c>
      <c r="C73" s="70" t="str">
        <f t="shared" si="4"/>
        <v/>
      </c>
      <c r="D73" s="74" t="str">
        <f t="shared" si="5"/>
        <v/>
      </c>
      <c r="E73" s="74" t="str">
        <f t="shared" si="6"/>
        <v/>
      </c>
      <c r="F73" s="74" t="str">
        <f t="shared" si="7"/>
        <v/>
      </c>
      <c r="G73" s="70" t="str">
        <f t="shared" si="1"/>
        <v/>
      </c>
    </row>
    <row r="74" spans="1:7" x14ac:dyDescent="0.25">
      <c r="A74" s="73" t="str">
        <f t="shared" si="2"/>
        <v/>
      </c>
      <c r="B74" s="71" t="str">
        <f t="shared" si="3"/>
        <v/>
      </c>
      <c r="C74" s="70" t="str">
        <f t="shared" si="4"/>
        <v/>
      </c>
      <c r="D74" s="74" t="str">
        <f t="shared" si="5"/>
        <v/>
      </c>
      <c r="E74" s="74" t="str">
        <f t="shared" si="6"/>
        <v/>
      </c>
      <c r="F74" s="74" t="str">
        <f t="shared" si="7"/>
        <v/>
      </c>
      <c r="G74" s="70" t="str">
        <f t="shared" si="1"/>
        <v/>
      </c>
    </row>
    <row r="75" spans="1:7" x14ac:dyDescent="0.25">
      <c r="A75" s="73" t="str">
        <f t="shared" si="2"/>
        <v/>
      </c>
      <c r="B75" s="71" t="str">
        <f t="shared" si="3"/>
        <v/>
      </c>
      <c r="C75" s="70" t="str">
        <f t="shared" si="4"/>
        <v/>
      </c>
      <c r="D75" s="74" t="str">
        <f t="shared" si="5"/>
        <v/>
      </c>
      <c r="E75" s="74" t="str">
        <f t="shared" si="6"/>
        <v/>
      </c>
      <c r="F75" s="74" t="str">
        <f t="shared" si="7"/>
        <v/>
      </c>
      <c r="G75" s="70" t="str">
        <f t="shared" si="1"/>
        <v/>
      </c>
    </row>
    <row r="76" spans="1:7" x14ac:dyDescent="0.25">
      <c r="A76" s="73" t="str">
        <f t="shared" si="2"/>
        <v/>
      </c>
      <c r="B76" s="71" t="str">
        <f t="shared" si="3"/>
        <v/>
      </c>
      <c r="C76" s="70" t="str">
        <f t="shared" si="4"/>
        <v/>
      </c>
      <c r="D76" s="74" t="str">
        <f t="shared" si="5"/>
        <v/>
      </c>
      <c r="E76" s="74" t="str">
        <f t="shared" si="6"/>
        <v/>
      </c>
      <c r="F76" s="74" t="str">
        <f t="shared" si="7"/>
        <v/>
      </c>
      <c r="G76" s="70" t="str">
        <f t="shared" si="1"/>
        <v/>
      </c>
    </row>
    <row r="77" spans="1:7" x14ac:dyDescent="0.25">
      <c r="A77" s="73" t="str">
        <f t="shared" si="2"/>
        <v/>
      </c>
      <c r="B77" s="71" t="str">
        <f t="shared" si="3"/>
        <v/>
      </c>
      <c r="C77" s="70" t="str">
        <f t="shared" si="4"/>
        <v/>
      </c>
      <c r="D77" s="74" t="str">
        <f t="shared" si="5"/>
        <v/>
      </c>
      <c r="E77" s="74" t="str">
        <f t="shared" si="6"/>
        <v/>
      </c>
      <c r="F77" s="74" t="str">
        <f t="shared" si="7"/>
        <v/>
      </c>
      <c r="G77" s="70" t="str">
        <f t="shared" si="1"/>
        <v/>
      </c>
    </row>
    <row r="78" spans="1:7" x14ac:dyDescent="0.25">
      <c r="A78" s="73" t="str">
        <f t="shared" si="2"/>
        <v/>
      </c>
      <c r="B78" s="71" t="str">
        <f t="shared" si="3"/>
        <v/>
      </c>
      <c r="C78" s="70" t="str">
        <f t="shared" si="4"/>
        <v/>
      </c>
      <c r="D78" s="74" t="str">
        <f t="shared" si="5"/>
        <v/>
      </c>
      <c r="E78" s="74" t="str">
        <f t="shared" si="6"/>
        <v/>
      </c>
      <c r="F78" s="74" t="str">
        <f t="shared" si="7"/>
        <v/>
      </c>
      <c r="G78" s="70" t="str">
        <f t="shared" si="1"/>
        <v/>
      </c>
    </row>
    <row r="79" spans="1:7" x14ac:dyDescent="0.25">
      <c r="A79" s="73" t="str">
        <f t="shared" si="2"/>
        <v/>
      </c>
      <c r="B79" s="71" t="str">
        <f t="shared" si="3"/>
        <v/>
      </c>
      <c r="C79" s="70" t="str">
        <f t="shared" si="4"/>
        <v/>
      </c>
      <c r="D79" s="74" t="str">
        <f t="shared" si="5"/>
        <v/>
      </c>
      <c r="E79" s="74" t="str">
        <f t="shared" si="6"/>
        <v/>
      </c>
      <c r="F79" s="74" t="str">
        <f t="shared" si="7"/>
        <v/>
      </c>
      <c r="G79" s="70" t="str">
        <f t="shared" si="1"/>
        <v/>
      </c>
    </row>
    <row r="80" spans="1:7" x14ac:dyDescent="0.25">
      <c r="A80" s="73" t="str">
        <f t="shared" si="2"/>
        <v/>
      </c>
      <c r="B80" s="71" t="str">
        <f t="shared" si="3"/>
        <v/>
      </c>
      <c r="C80" s="70" t="str">
        <f t="shared" si="4"/>
        <v/>
      </c>
      <c r="D80" s="74" t="str">
        <f t="shared" si="5"/>
        <v/>
      </c>
      <c r="E80" s="74" t="str">
        <f t="shared" si="6"/>
        <v/>
      </c>
      <c r="F80" s="74" t="str">
        <f t="shared" si="7"/>
        <v/>
      </c>
      <c r="G80" s="70" t="str">
        <f t="shared" ref="G80:G143" si="8">IF(B80="","",SUM(C80)-SUM(E80))</f>
        <v/>
      </c>
    </row>
    <row r="81" spans="1:7" x14ac:dyDescent="0.25">
      <c r="A81" s="73" t="str">
        <f t="shared" ref="A81:A143" si="9">IF(B81="","",EDATE(A80,1))</f>
        <v/>
      </c>
      <c r="B81" s="71" t="str">
        <f t="shared" ref="B81:B143" si="10">IF(B80="","",IF(SUM(B80)+1&lt;=$E$7,SUM(B80)+1,""))</f>
        <v/>
      </c>
      <c r="C81" s="70" t="str">
        <f t="shared" ref="C81:C143" si="11">IF(B81="","",G80)</f>
        <v/>
      </c>
      <c r="D81" s="74" t="str">
        <f t="shared" ref="D81:D143" si="12">IF(B81="","",IPMT($E$11/12,B81,$E$7,-$E$8,$E$9,0))</f>
        <v/>
      </c>
      <c r="E81" s="74" t="str">
        <f t="shared" ref="E81:E143" si="13">IF(B81="","",PPMT($E$11/12,B81,$E$7,-$E$8,$E$9,0))</f>
        <v/>
      </c>
      <c r="F81" s="74" t="str">
        <f t="shared" ref="F81:F143" si="14">IF(B81="","",SUM(D81:E81))</f>
        <v/>
      </c>
      <c r="G81" s="70" t="str">
        <f t="shared" si="8"/>
        <v/>
      </c>
    </row>
    <row r="82" spans="1:7" x14ac:dyDescent="0.25">
      <c r="A82" s="73" t="str">
        <f t="shared" si="9"/>
        <v/>
      </c>
      <c r="B82" s="71" t="str">
        <f t="shared" si="10"/>
        <v/>
      </c>
      <c r="C82" s="70" t="str">
        <f t="shared" si="11"/>
        <v/>
      </c>
      <c r="D82" s="74" t="str">
        <f t="shared" si="12"/>
        <v/>
      </c>
      <c r="E82" s="74" t="str">
        <f t="shared" si="13"/>
        <v/>
      </c>
      <c r="F82" s="74" t="str">
        <f t="shared" si="14"/>
        <v/>
      </c>
      <c r="G82" s="70" t="str">
        <f t="shared" si="8"/>
        <v/>
      </c>
    </row>
    <row r="83" spans="1:7" x14ac:dyDescent="0.25">
      <c r="A83" s="73" t="str">
        <f t="shared" si="9"/>
        <v/>
      </c>
      <c r="B83" s="71" t="str">
        <f t="shared" si="10"/>
        <v/>
      </c>
      <c r="C83" s="70" t="str">
        <f t="shared" si="11"/>
        <v/>
      </c>
      <c r="D83" s="74" t="str">
        <f t="shared" si="12"/>
        <v/>
      </c>
      <c r="E83" s="74" t="str">
        <f t="shared" si="13"/>
        <v/>
      </c>
      <c r="F83" s="74" t="str">
        <f t="shared" si="14"/>
        <v/>
      </c>
      <c r="G83" s="70" t="str">
        <f t="shared" si="8"/>
        <v/>
      </c>
    </row>
    <row r="84" spans="1:7" x14ac:dyDescent="0.25">
      <c r="A84" s="73" t="str">
        <f t="shared" si="9"/>
        <v/>
      </c>
      <c r="B84" s="71" t="str">
        <f t="shared" si="10"/>
        <v/>
      </c>
      <c r="C84" s="70" t="str">
        <f t="shared" si="11"/>
        <v/>
      </c>
      <c r="D84" s="74" t="str">
        <f t="shared" si="12"/>
        <v/>
      </c>
      <c r="E84" s="74" t="str">
        <f t="shared" si="13"/>
        <v/>
      </c>
      <c r="F84" s="74" t="str">
        <f t="shared" si="14"/>
        <v/>
      </c>
      <c r="G84" s="70" t="str">
        <f t="shared" si="8"/>
        <v/>
      </c>
    </row>
    <row r="85" spans="1:7" x14ac:dyDescent="0.25">
      <c r="A85" s="73" t="str">
        <f t="shared" si="9"/>
        <v/>
      </c>
      <c r="B85" s="71" t="str">
        <f t="shared" si="10"/>
        <v/>
      </c>
      <c r="C85" s="70" t="str">
        <f t="shared" si="11"/>
        <v/>
      </c>
      <c r="D85" s="74" t="str">
        <f t="shared" si="12"/>
        <v/>
      </c>
      <c r="E85" s="74" t="str">
        <f t="shared" si="13"/>
        <v/>
      </c>
      <c r="F85" s="74" t="str">
        <f t="shared" si="14"/>
        <v/>
      </c>
      <c r="G85" s="70" t="str">
        <f t="shared" si="8"/>
        <v/>
      </c>
    </row>
    <row r="86" spans="1:7" x14ac:dyDescent="0.25">
      <c r="A86" s="73" t="str">
        <f t="shared" si="9"/>
        <v/>
      </c>
      <c r="B86" s="71" t="str">
        <f t="shared" si="10"/>
        <v/>
      </c>
      <c r="C86" s="70" t="str">
        <f t="shared" si="11"/>
        <v/>
      </c>
      <c r="D86" s="74" t="str">
        <f t="shared" si="12"/>
        <v/>
      </c>
      <c r="E86" s="74" t="str">
        <f t="shared" si="13"/>
        <v/>
      </c>
      <c r="F86" s="74" t="str">
        <f t="shared" si="14"/>
        <v/>
      </c>
      <c r="G86" s="70" t="str">
        <f t="shared" si="8"/>
        <v/>
      </c>
    </row>
    <row r="87" spans="1:7" x14ac:dyDescent="0.25">
      <c r="A87" s="73" t="str">
        <f t="shared" si="9"/>
        <v/>
      </c>
      <c r="B87" s="71" t="str">
        <f t="shared" si="10"/>
        <v/>
      </c>
      <c r="C87" s="70" t="str">
        <f t="shared" si="11"/>
        <v/>
      </c>
      <c r="D87" s="74" t="str">
        <f t="shared" si="12"/>
        <v/>
      </c>
      <c r="E87" s="74" t="str">
        <f t="shared" si="13"/>
        <v/>
      </c>
      <c r="F87" s="74" t="str">
        <f t="shared" si="14"/>
        <v/>
      </c>
      <c r="G87" s="70" t="str">
        <f t="shared" si="8"/>
        <v/>
      </c>
    </row>
    <row r="88" spans="1:7" x14ac:dyDescent="0.25">
      <c r="A88" s="73" t="str">
        <f t="shared" si="9"/>
        <v/>
      </c>
      <c r="B88" s="71" t="str">
        <f t="shared" si="10"/>
        <v/>
      </c>
      <c r="C88" s="70" t="str">
        <f t="shared" si="11"/>
        <v/>
      </c>
      <c r="D88" s="74" t="str">
        <f t="shared" si="12"/>
        <v/>
      </c>
      <c r="E88" s="74" t="str">
        <f t="shared" si="13"/>
        <v/>
      </c>
      <c r="F88" s="74" t="str">
        <f t="shared" si="14"/>
        <v/>
      </c>
      <c r="G88" s="70" t="str">
        <f t="shared" si="8"/>
        <v/>
      </c>
    </row>
    <row r="89" spans="1:7" x14ac:dyDescent="0.25">
      <c r="A89" s="73" t="str">
        <f t="shared" si="9"/>
        <v/>
      </c>
      <c r="B89" s="71" t="str">
        <f t="shared" si="10"/>
        <v/>
      </c>
      <c r="C89" s="70" t="str">
        <f t="shared" si="11"/>
        <v/>
      </c>
      <c r="D89" s="74" t="str">
        <f t="shared" si="12"/>
        <v/>
      </c>
      <c r="E89" s="74" t="str">
        <f t="shared" si="13"/>
        <v/>
      </c>
      <c r="F89" s="74" t="str">
        <f t="shared" si="14"/>
        <v/>
      </c>
      <c r="G89" s="70" t="str">
        <f t="shared" si="8"/>
        <v/>
      </c>
    </row>
    <row r="90" spans="1:7" x14ac:dyDescent="0.25">
      <c r="A90" s="73" t="str">
        <f t="shared" si="9"/>
        <v/>
      </c>
      <c r="B90" s="71" t="str">
        <f t="shared" si="10"/>
        <v/>
      </c>
      <c r="C90" s="70" t="str">
        <f t="shared" si="11"/>
        <v/>
      </c>
      <c r="D90" s="74" t="str">
        <f t="shared" si="12"/>
        <v/>
      </c>
      <c r="E90" s="74" t="str">
        <f t="shared" si="13"/>
        <v/>
      </c>
      <c r="F90" s="74" t="str">
        <f t="shared" si="14"/>
        <v/>
      </c>
      <c r="G90" s="70" t="str">
        <f t="shared" si="8"/>
        <v/>
      </c>
    </row>
    <row r="91" spans="1:7" x14ac:dyDescent="0.25">
      <c r="A91" s="73" t="str">
        <f t="shared" si="9"/>
        <v/>
      </c>
      <c r="B91" s="71" t="str">
        <f t="shared" si="10"/>
        <v/>
      </c>
      <c r="C91" s="70" t="str">
        <f t="shared" si="11"/>
        <v/>
      </c>
      <c r="D91" s="74" t="str">
        <f t="shared" si="12"/>
        <v/>
      </c>
      <c r="E91" s="74" t="str">
        <f t="shared" si="13"/>
        <v/>
      </c>
      <c r="F91" s="74" t="str">
        <f t="shared" si="14"/>
        <v/>
      </c>
      <c r="G91" s="70" t="str">
        <f t="shared" si="8"/>
        <v/>
      </c>
    </row>
    <row r="92" spans="1:7" x14ac:dyDescent="0.25">
      <c r="A92" s="73" t="str">
        <f t="shared" si="9"/>
        <v/>
      </c>
      <c r="B92" s="71" t="str">
        <f t="shared" si="10"/>
        <v/>
      </c>
      <c r="C92" s="70" t="str">
        <f t="shared" si="11"/>
        <v/>
      </c>
      <c r="D92" s="74" t="str">
        <f t="shared" si="12"/>
        <v/>
      </c>
      <c r="E92" s="74" t="str">
        <f t="shared" si="13"/>
        <v/>
      </c>
      <c r="F92" s="74" t="str">
        <f t="shared" si="14"/>
        <v/>
      </c>
      <c r="G92" s="70" t="str">
        <f t="shared" si="8"/>
        <v/>
      </c>
    </row>
    <row r="93" spans="1:7" x14ac:dyDescent="0.25">
      <c r="A93" s="73" t="str">
        <f t="shared" si="9"/>
        <v/>
      </c>
      <c r="B93" s="71" t="str">
        <f t="shared" si="10"/>
        <v/>
      </c>
      <c r="C93" s="70" t="str">
        <f t="shared" si="11"/>
        <v/>
      </c>
      <c r="D93" s="74" t="str">
        <f t="shared" si="12"/>
        <v/>
      </c>
      <c r="E93" s="74" t="str">
        <f t="shared" si="13"/>
        <v/>
      </c>
      <c r="F93" s="74" t="str">
        <f t="shared" si="14"/>
        <v/>
      </c>
      <c r="G93" s="70" t="str">
        <f t="shared" si="8"/>
        <v/>
      </c>
    </row>
    <row r="94" spans="1:7" x14ac:dyDescent="0.25">
      <c r="A94" s="73" t="str">
        <f t="shared" si="9"/>
        <v/>
      </c>
      <c r="B94" s="71" t="str">
        <f t="shared" si="10"/>
        <v/>
      </c>
      <c r="C94" s="70" t="str">
        <f t="shared" si="11"/>
        <v/>
      </c>
      <c r="D94" s="74" t="str">
        <f t="shared" si="12"/>
        <v/>
      </c>
      <c r="E94" s="74" t="str">
        <f t="shared" si="13"/>
        <v/>
      </c>
      <c r="F94" s="74" t="str">
        <f t="shared" si="14"/>
        <v/>
      </c>
      <c r="G94" s="70" t="str">
        <f t="shared" si="8"/>
        <v/>
      </c>
    </row>
    <row r="95" spans="1:7" x14ac:dyDescent="0.25">
      <c r="A95" s="73" t="str">
        <f t="shared" si="9"/>
        <v/>
      </c>
      <c r="B95" s="71" t="str">
        <f t="shared" si="10"/>
        <v/>
      </c>
      <c r="C95" s="70" t="str">
        <f t="shared" si="11"/>
        <v/>
      </c>
      <c r="D95" s="74" t="str">
        <f t="shared" si="12"/>
        <v/>
      </c>
      <c r="E95" s="74" t="str">
        <f t="shared" si="13"/>
        <v/>
      </c>
      <c r="F95" s="74" t="str">
        <f t="shared" si="14"/>
        <v/>
      </c>
      <c r="G95" s="70" t="str">
        <f t="shared" si="8"/>
        <v/>
      </c>
    </row>
    <row r="96" spans="1:7" x14ac:dyDescent="0.25">
      <c r="A96" s="73" t="str">
        <f t="shared" si="9"/>
        <v/>
      </c>
      <c r="B96" s="71" t="str">
        <f t="shared" si="10"/>
        <v/>
      </c>
      <c r="C96" s="70" t="str">
        <f t="shared" si="11"/>
        <v/>
      </c>
      <c r="D96" s="74" t="str">
        <f t="shared" si="12"/>
        <v/>
      </c>
      <c r="E96" s="74" t="str">
        <f t="shared" si="13"/>
        <v/>
      </c>
      <c r="F96" s="74" t="str">
        <f t="shared" si="14"/>
        <v/>
      </c>
      <c r="G96" s="70" t="str">
        <f t="shared" si="8"/>
        <v/>
      </c>
    </row>
    <row r="97" spans="1:7" x14ac:dyDescent="0.25">
      <c r="A97" s="73" t="str">
        <f t="shared" si="9"/>
        <v/>
      </c>
      <c r="B97" s="71" t="str">
        <f t="shared" si="10"/>
        <v/>
      </c>
      <c r="C97" s="70" t="str">
        <f t="shared" si="11"/>
        <v/>
      </c>
      <c r="D97" s="74" t="str">
        <f t="shared" si="12"/>
        <v/>
      </c>
      <c r="E97" s="74" t="str">
        <f t="shared" si="13"/>
        <v/>
      </c>
      <c r="F97" s="74" t="str">
        <f t="shared" si="14"/>
        <v/>
      </c>
      <c r="G97" s="70" t="str">
        <f t="shared" si="8"/>
        <v/>
      </c>
    </row>
    <row r="98" spans="1:7" x14ac:dyDescent="0.25">
      <c r="A98" s="73" t="str">
        <f t="shared" si="9"/>
        <v/>
      </c>
      <c r="B98" s="71" t="str">
        <f t="shared" si="10"/>
        <v/>
      </c>
      <c r="C98" s="70" t="str">
        <f t="shared" si="11"/>
        <v/>
      </c>
      <c r="D98" s="74" t="str">
        <f t="shared" si="12"/>
        <v/>
      </c>
      <c r="E98" s="74" t="str">
        <f t="shared" si="13"/>
        <v/>
      </c>
      <c r="F98" s="74" t="str">
        <f t="shared" si="14"/>
        <v/>
      </c>
      <c r="G98" s="70" t="str">
        <f t="shared" si="8"/>
        <v/>
      </c>
    </row>
    <row r="99" spans="1:7" x14ac:dyDescent="0.25">
      <c r="A99" s="73" t="str">
        <f t="shared" si="9"/>
        <v/>
      </c>
      <c r="B99" s="71" t="str">
        <f t="shared" si="10"/>
        <v/>
      </c>
      <c r="C99" s="70" t="str">
        <f t="shared" si="11"/>
        <v/>
      </c>
      <c r="D99" s="74" t="str">
        <f t="shared" si="12"/>
        <v/>
      </c>
      <c r="E99" s="74" t="str">
        <f t="shared" si="13"/>
        <v/>
      </c>
      <c r="F99" s="74" t="str">
        <f t="shared" si="14"/>
        <v/>
      </c>
      <c r="G99" s="70" t="str">
        <f t="shared" si="8"/>
        <v/>
      </c>
    </row>
    <row r="100" spans="1:7" x14ac:dyDescent="0.25">
      <c r="A100" s="73" t="str">
        <f t="shared" si="9"/>
        <v/>
      </c>
      <c r="B100" s="71" t="str">
        <f t="shared" si="10"/>
        <v/>
      </c>
      <c r="C100" s="70" t="str">
        <f t="shared" si="11"/>
        <v/>
      </c>
      <c r="D100" s="74" t="str">
        <f t="shared" si="12"/>
        <v/>
      </c>
      <c r="E100" s="74" t="str">
        <f t="shared" si="13"/>
        <v/>
      </c>
      <c r="F100" s="74" t="str">
        <f t="shared" si="14"/>
        <v/>
      </c>
      <c r="G100" s="70" t="str">
        <f t="shared" si="8"/>
        <v/>
      </c>
    </row>
    <row r="101" spans="1:7" x14ac:dyDescent="0.25">
      <c r="A101" s="73" t="str">
        <f t="shared" si="9"/>
        <v/>
      </c>
      <c r="B101" s="71" t="str">
        <f t="shared" si="10"/>
        <v/>
      </c>
      <c r="C101" s="70" t="str">
        <f t="shared" si="11"/>
        <v/>
      </c>
      <c r="D101" s="74" t="str">
        <f t="shared" si="12"/>
        <v/>
      </c>
      <c r="E101" s="74" t="str">
        <f t="shared" si="13"/>
        <v/>
      </c>
      <c r="F101" s="74" t="str">
        <f t="shared" si="14"/>
        <v/>
      </c>
      <c r="G101" s="70" t="str">
        <f t="shared" si="8"/>
        <v/>
      </c>
    </row>
    <row r="102" spans="1:7" x14ac:dyDescent="0.25">
      <c r="A102" s="73" t="str">
        <f t="shared" si="9"/>
        <v/>
      </c>
      <c r="B102" s="71" t="str">
        <f t="shared" si="10"/>
        <v/>
      </c>
      <c r="C102" s="70" t="str">
        <f t="shared" si="11"/>
        <v/>
      </c>
      <c r="D102" s="74" t="str">
        <f t="shared" si="12"/>
        <v/>
      </c>
      <c r="E102" s="74" t="str">
        <f t="shared" si="13"/>
        <v/>
      </c>
      <c r="F102" s="74" t="str">
        <f t="shared" si="14"/>
        <v/>
      </c>
      <c r="G102" s="70" t="str">
        <f t="shared" si="8"/>
        <v/>
      </c>
    </row>
    <row r="103" spans="1:7" x14ac:dyDescent="0.25">
      <c r="A103" s="73" t="str">
        <f t="shared" si="9"/>
        <v/>
      </c>
      <c r="B103" s="71" t="str">
        <f t="shared" si="10"/>
        <v/>
      </c>
      <c r="C103" s="70" t="str">
        <f t="shared" si="11"/>
        <v/>
      </c>
      <c r="D103" s="74" t="str">
        <f t="shared" si="12"/>
        <v/>
      </c>
      <c r="E103" s="74" t="str">
        <f t="shared" si="13"/>
        <v/>
      </c>
      <c r="F103" s="74" t="str">
        <f t="shared" si="14"/>
        <v/>
      </c>
      <c r="G103" s="70" t="str">
        <f t="shared" si="8"/>
        <v/>
      </c>
    </row>
    <row r="104" spans="1:7" x14ac:dyDescent="0.25">
      <c r="A104" s="73" t="str">
        <f t="shared" si="9"/>
        <v/>
      </c>
      <c r="B104" s="71" t="str">
        <f t="shared" si="10"/>
        <v/>
      </c>
      <c r="C104" s="70" t="str">
        <f t="shared" si="11"/>
        <v/>
      </c>
      <c r="D104" s="74" t="str">
        <f t="shared" si="12"/>
        <v/>
      </c>
      <c r="E104" s="74" t="str">
        <f t="shared" si="13"/>
        <v/>
      </c>
      <c r="F104" s="74" t="str">
        <f t="shared" si="14"/>
        <v/>
      </c>
      <c r="G104" s="70" t="str">
        <f t="shared" si="8"/>
        <v/>
      </c>
    </row>
    <row r="105" spans="1:7" x14ac:dyDescent="0.25">
      <c r="A105" s="73" t="str">
        <f t="shared" si="9"/>
        <v/>
      </c>
      <c r="B105" s="71" t="str">
        <f t="shared" si="10"/>
        <v/>
      </c>
      <c r="C105" s="70" t="str">
        <f t="shared" si="11"/>
        <v/>
      </c>
      <c r="D105" s="74" t="str">
        <f t="shared" si="12"/>
        <v/>
      </c>
      <c r="E105" s="74" t="str">
        <f t="shared" si="13"/>
        <v/>
      </c>
      <c r="F105" s="74" t="str">
        <f t="shared" si="14"/>
        <v/>
      </c>
      <c r="G105" s="70" t="str">
        <f t="shared" si="8"/>
        <v/>
      </c>
    </row>
    <row r="106" spans="1:7" x14ac:dyDescent="0.25">
      <c r="A106" s="73" t="str">
        <f t="shared" si="9"/>
        <v/>
      </c>
      <c r="B106" s="71" t="str">
        <f t="shared" si="10"/>
        <v/>
      </c>
      <c r="C106" s="70" t="str">
        <f t="shared" si="11"/>
        <v/>
      </c>
      <c r="D106" s="74" t="str">
        <f t="shared" si="12"/>
        <v/>
      </c>
      <c r="E106" s="74" t="str">
        <f t="shared" si="13"/>
        <v/>
      </c>
      <c r="F106" s="74" t="str">
        <f t="shared" si="14"/>
        <v/>
      </c>
      <c r="G106" s="70" t="str">
        <f t="shared" si="8"/>
        <v/>
      </c>
    </row>
    <row r="107" spans="1:7" x14ac:dyDescent="0.25">
      <c r="A107" s="73" t="str">
        <f t="shared" si="9"/>
        <v/>
      </c>
      <c r="B107" s="71" t="str">
        <f t="shared" si="10"/>
        <v/>
      </c>
      <c r="C107" s="70" t="str">
        <f t="shared" si="11"/>
        <v/>
      </c>
      <c r="D107" s="74" t="str">
        <f t="shared" si="12"/>
        <v/>
      </c>
      <c r="E107" s="74" t="str">
        <f t="shared" si="13"/>
        <v/>
      </c>
      <c r="F107" s="74" t="str">
        <f t="shared" si="14"/>
        <v/>
      </c>
      <c r="G107" s="70" t="str">
        <f t="shared" si="8"/>
        <v/>
      </c>
    </row>
    <row r="108" spans="1:7" x14ac:dyDescent="0.25">
      <c r="A108" s="73" t="str">
        <f t="shared" si="9"/>
        <v/>
      </c>
      <c r="B108" s="71" t="str">
        <f t="shared" si="10"/>
        <v/>
      </c>
      <c r="C108" s="70" t="str">
        <f t="shared" si="11"/>
        <v/>
      </c>
      <c r="D108" s="74" t="str">
        <f t="shared" si="12"/>
        <v/>
      </c>
      <c r="E108" s="74" t="str">
        <f t="shared" si="13"/>
        <v/>
      </c>
      <c r="F108" s="74" t="str">
        <f t="shared" si="14"/>
        <v/>
      </c>
      <c r="G108" s="70" t="str">
        <f t="shared" si="8"/>
        <v/>
      </c>
    </row>
    <row r="109" spans="1:7" x14ac:dyDescent="0.25">
      <c r="A109" s="73" t="str">
        <f t="shared" si="9"/>
        <v/>
      </c>
      <c r="B109" s="71" t="str">
        <f t="shared" si="10"/>
        <v/>
      </c>
      <c r="C109" s="70" t="str">
        <f t="shared" si="11"/>
        <v/>
      </c>
      <c r="D109" s="74" t="str">
        <f t="shared" si="12"/>
        <v/>
      </c>
      <c r="E109" s="74" t="str">
        <f t="shared" si="13"/>
        <v/>
      </c>
      <c r="F109" s="74" t="str">
        <f t="shared" si="14"/>
        <v/>
      </c>
      <c r="G109" s="70" t="str">
        <f t="shared" si="8"/>
        <v/>
      </c>
    </row>
    <row r="110" spans="1:7" x14ac:dyDescent="0.25">
      <c r="A110" s="73" t="str">
        <f t="shared" si="9"/>
        <v/>
      </c>
      <c r="B110" s="71" t="str">
        <f t="shared" si="10"/>
        <v/>
      </c>
      <c r="C110" s="70" t="str">
        <f t="shared" si="11"/>
        <v/>
      </c>
      <c r="D110" s="74" t="str">
        <f t="shared" si="12"/>
        <v/>
      </c>
      <c r="E110" s="74" t="str">
        <f t="shared" si="13"/>
        <v/>
      </c>
      <c r="F110" s="74" t="str">
        <f t="shared" si="14"/>
        <v/>
      </c>
      <c r="G110" s="70" t="str">
        <f t="shared" si="8"/>
        <v/>
      </c>
    </row>
    <row r="111" spans="1:7" x14ac:dyDescent="0.25">
      <c r="A111" s="73" t="str">
        <f t="shared" si="9"/>
        <v/>
      </c>
      <c r="B111" s="71" t="str">
        <f t="shared" si="10"/>
        <v/>
      </c>
      <c r="C111" s="70" t="str">
        <f t="shared" si="11"/>
        <v/>
      </c>
      <c r="D111" s="74" t="str">
        <f t="shared" si="12"/>
        <v/>
      </c>
      <c r="E111" s="74" t="str">
        <f t="shared" si="13"/>
        <v/>
      </c>
      <c r="F111" s="74" t="str">
        <f t="shared" si="14"/>
        <v/>
      </c>
      <c r="G111" s="70" t="str">
        <f t="shared" si="8"/>
        <v/>
      </c>
    </row>
    <row r="112" spans="1:7" x14ac:dyDescent="0.25">
      <c r="A112" s="73" t="str">
        <f t="shared" si="9"/>
        <v/>
      </c>
      <c r="B112" s="71" t="str">
        <f t="shared" si="10"/>
        <v/>
      </c>
      <c r="C112" s="70" t="str">
        <f t="shared" si="11"/>
        <v/>
      </c>
      <c r="D112" s="74" t="str">
        <f t="shared" si="12"/>
        <v/>
      </c>
      <c r="E112" s="74" t="str">
        <f t="shared" si="13"/>
        <v/>
      </c>
      <c r="F112" s="74" t="str">
        <f t="shared" si="14"/>
        <v/>
      </c>
      <c r="G112" s="70" t="str">
        <f t="shared" si="8"/>
        <v/>
      </c>
    </row>
    <row r="113" spans="1:7" x14ac:dyDescent="0.25">
      <c r="A113" s="73" t="str">
        <f t="shared" si="9"/>
        <v/>
      </c>
      <c r="B113" s="71" t="str">
        <f t="shared" si="10"/>
        <v/>
      </c>
      <c r="C113" s="70" t="str">
        <f t="shared" si="11"/>
        <v/>
      </c>
      <c r="D113" s="74" t="str">
        <f t="shared" si="12"/>
        <v/>
      </c>
      <c r="E113" s="74" t="str">
        <f t="shared" si="13"/>
        <v/>
      </c>
      <c r="F113" s="74" t="str">
        <f t="shared" si="14"/>
        <v/>
      </c>
      <c r="G113" s="70" t="str">
        <f t="shared" si="8"/>
        <v/>
      </c>
    </row>
    <row r="114" spans="1:7" x14ac:dyDescent="0.25">
      <c r="A114" s="73" t="str">
        <f t="shared" si="9"/>
        <v/>
      </c>
      <c r="B114" s="71" t="str">
        <f t="shared" si="10"/>
        <v/>
      </c>
      <c r="C114" s="70" t="str">
        <f t="shared" si="11"/>
        <v/>
      </c>
      <c r="D114" s="74" t="str">
        <f t="shared" si="12"/>
        <v/>
      </c>
      <c r="E114" s="74" t="str">
        <f t="shared" si="13"/>
        <v/>
      </c>
      <c r="F114" s="74" t="str">
        <f t="shared" si="14"/>
        <v/>
      </c>
      <c r="G114" s="70" t="str">
        <f t="shared" si="8"/>
        <v/>
      </c>
    </row>
    <row r="115" spans="1:7" x14ac:dyDescent="0.25">
      <c r="A115" s="73" t="str">
        <f t="shared" si="9"/>
        <v/>
      </c>
      <c r="B115" s="71" t="str">
        <f t="shared" si="10"/>
        <v/>
      </c>
      <c r="C115" s="70" t="str">
        <f t="shared" si="11"/>
        <v/>
      </c>
      <c r="D115" s="74" t="str">
        <f t="shared" si="12"/>
        <v/>
      </c>
      <c r="E115" s="74" t="str">
        <f t="shared" si="13"/>
        <v/>
      </c>
      <c r="F115" s="74" t="str">
        <f t="shared" si="14"/>
        <v/>
      </c>
      <c r="G115" s="70" t="str">
        <f t="shared" si="8"/>
        <v/>
      </c>
    </row>
    <row r="116" spans="1:7" x14ac:dyDescent="0.25">
      <c r="A116" s="73" t="str">
        <f t="shared" si="9"/>
        <v/>
      </c>
      <c r="B116" s="71" t="str">
        <f t="shared" si="10"/>
        <v/>
      </c>
      <c r="C116" s="70" t="str">
        <f t="shared" si="11"/>
        <v/>
      </c>
      <c r="D116" s="74" t="str">
        <f t="shared" si="12"/>
        <v/>
      </c>
      <c r="E116" s="74" t="str">
        <f t="shared" si="13"/>
        <v/>
      </c>
      <c r="F116" s="74" t="str">
        <f t="shared" si="14"/>
        <v/>
      </c>
      <c r="G116" s="70" t="str">
        <f t="shared" si="8"/>
        <v/>
      </c>
    </row>
    <row r="117" spans="1:7" x14ac:dyDescent="0.25">
      <c r="A117" s="73" t="str">
        <f t="shared" si="9"/>
        <v/>
      </c>
      <c r="B117" s="71" t="str">
        <f t="shared" si="10"/>
        <v/>
      </c>
      <c r="C117" s="70" t="str">
        <f t="shared" si="11"/>
        <v/>
      </c>
      <c r="D117" s="74" t="str">
        <f t="shared" si="12"/>
        <v/>
      </c>
      <c r="E117" s="74" t="str">
        <f t="shared" si="13"/>
        <v/>
      </c>
      <c r="F117" s="74" t="str">
        <f t="shared" si="14"/>
        <v/>
      </c>
      <c r="G117" s="70" t="str">
        <f t="shared" si="8"/>
        <v/>
      </c>
    </row>
    <row r="118" spans="1:7" x14ac:dyDescent="0.25">
      <c r="A118" s="73" t="str">
        <f t="shared" si="9"/>
        <v/>
      </c>
      <c r="B118" s="71" t="str">
        <f t="shared" si="10"/>
        <v/>
      </c>
      <c r="C118" s="70" t="str">
        <f t="shared" si="11"/>
        <v/>
      </c>
      <c r="D118" s="74" t="str">
        <f t="shared" si="12"/>
        <v/>
      </c>
      <c r="E118" s="74" t="str">
        <f t="shared" si="13"/>
        <v/>
      </c>
      <c r="F118" s="74" t="str">
        <f t="shared" si="14"/>
        <v/>
      </c>
      <c r="G118" s="70" t="str">
        <f t="shared" si="8"/>
        <v/>
      </c>
    </row>
    <row r="119" spans="1:7" x14ac:dyDescent="0.25">
      <c r="A119" s="73" t="str">
        <f t="shared" si="9"/>
        <v/>
      </c>
      <c r="B119" s="71" t="str">
        <f t="shared" si="10"/>
        <v/>
      </c>
      <c r="C119" s="70" t="str">
        <f t="shared" si="11"/>
        <v/>
      </c>
      <c r="D119" s="74" t="str">
        <f t="shared" si="12"/>
        <v/>
      </c>
      <c r="E119" s="74" t="str">
        <f t="shared" si="13"/>
        <v/>
      </c>
      <c r="F119" s="74" t="str">
        <f t="shared" si="14"/>
        <v/>
      </c>
      <c r="G119" s="70" t="str">
        <f t="shared" si="8"/>
        <v/>
      </c>
    </row>
    <row r="120" spans="1:7" x14ac:dyDescent="0.25">
      <c r="A120" s="73" t="str">
        <f t="shared" si="9"/>
        <v/>
      </c>
      <c r="B120" s="71" t="str">
        <f t="shared" si="10"/>
        <v/>
      </c>
      <c r="C120" s="70" t="str">
        <f t="shared" si="11"/>
        <v/>
      </c>
      <c r="D120" s="74" t="str">
        <f t="shared" si="12"/>
        <v/>
      </c>
      <c r="E120" s="74" t="str">
        <f t="shared" si="13"/>
        <v/>
      </c>
      <c r="F120" s="74" t="str">
        <f t="shared" si="14"/>
        <v/>
      </c>
      <c r="G120" s="70" t="str">
        <f t="shared" si="8"/>
        <v/>
      </c>
    </row>
    <row r="121" spans="1:7" x14ac:dyDescent="0.25">
      <c r="A121" s="73" t="str">
        <f t="shared" si="9"/>
        <v/>
      </c>
      <c r="B121" s="71" t="str">
        <f t="shared" si="10"/>
        <v/>
      </c>
      <c r="C121" s="70" t="str">
        <f t="shared" si="11"/>
        <v/>
      </c>
      <c r="D121" s="74" t="str">
        <f t="shared" si="12"/>
        <v/>
      </c>
      <c r="E121" s="74" t="str">
        <f t="shared" si="13"/>
        <v/>
      </c>
      <c r="F121" s="74" t="str">
        <f t="shared" si="14"/>
        <v/>
      </c>
      <c r="G121" s="70" t="str">
        <f t="shared" si="8"/>
        <v/>
      </c>
    </row>
    <row r="122" spans="1:7" x14ac:dyDescent="0.25">
      <c r="A122" s="73" t="str">
        <f t="shared" si="9"/>
        <v/>
      </c>
      <c r="B122" s="71" t="str">
        <f t="shared" si="10"/>
        <v/>
      </c>
      <c r="C122" s="70" t="str">
        <f t="shared" si="11"/>
        <v/>
      </c>
      <c r="D122" s="74" t="str">
        <f t="shared" si="12"/>
        <v/>
      </c>
      <c r="E122" s="74" t="str">
        <f t="shared" si="13"/>
        <v/>
      </c>
      <c r="F122" s="74" t="str">
        <f t="shared" si="14"/>
        <v/>
      </c>
      <c r="G122" s="70" t="str">
        <f t="shared" si="8"/>
        <v/>
      </c>
    </row>
    <row r="123" spans="1:7" x14ac:dyDescent="0.25">
      <c r="A123" s="73" t="str">
        <f t="shared" si="9"/>
        <v/>
      </c>
      <c r="B123" s="71" t="str">
        <f t="shared" si="10"/>
        <v/>
      </c>
      <c r="C123" s="70" t="str">
        <f t="shared" si="11"/>
        <v/>
      </c>
      <c r="D123" s="74" t="str">
        <f t="shared" si="12"/>
        <v/>
      </c>
      <c r="E123" s="74" t="str">
        <f t="shared" si="13"/>
        <v/>
      </c>
      <c r="F123" s="74" t="str">
        <f t="shared" si="14"/>
        <v/>
      </c>
      <c r="G123" s="70" t="str">
        <f t="shared" si="8"/>
        <v/>
      </c>
    </row>
    <row r="124" spans="1:7" x14ac:dyDescent="0.25">
      <c r="A124" s="73" t="str">
        <f t="shared" si="9"/>
        <v/>
      </c>
      <c r="B124" s="71" t="str">
        <f t="shared" si="10"/>
        <v/>
      </c>
      <c r="C124" s="70" t="str">
        <f t="shared" si="11"/>
        <v/>
      </c>
      <c r="D124" s="74" t="str">
        <f t="shared" si="12"/>
        <v/>
      </c>
      <c r="E124" s="74" t="str">
        <f t="shared" si="13"/>
        <v/>
      </c>
      <c r="F124" s="74" t="str">
        <f t="shared" si="14"/>
        <v/>
      </c>
      <c r="G124" s="70" t="str">
        <f t="shared" si="8"/>
        <v/>
      </c>
    </row>
    <row r="125" spans="1:7" x14ac:dyDescent="0.25">
      <c r="A125" s="73" t="str">
        <f t="shared" si="9"/>
        <v/>
      </c>
      <c r="B125" s="71" t="str">
        <f t="shared" si="10"/>
        <v/>
      </c>
      <c r="C125" s="70" t="str">
        <f t="shared" si="11"/>
        <v/>
      </c>
      <c r="D125" s="74" t="str">
        <f t="shared" si="12"/>
        <v/>
      </c>
      <c r="E125" s="74" t="str">
        <f t="shared" si="13"/>
        <v/>
      </c>
      <c r="F125" s="74" t="str">
        <f t="shared" si="14"/>
        <v/>
      </c>
      <c r="G125" s="70" t="str">
        <f t="shared" si="8"/>
        <v/>
      </c>
    </row>
    <row r="126" spans="1:7" x14ac:dyDescent="0.25">
      <c r="A126" s="73" t="str">
        <f t="shared" si="9"/>
        <v/>
      </c>
      <c r="B126" s="71" t="str">
        <f t="shared" si="10"/>
        <v/>
      </c>
      <c r="C126" s="70" t="str">
        <f t="shared" si="11"/>
        <v/>
      </c>
      <c r="D126" s="74" t="str">
        <f t="shared" si="12"/>
        <v/>
      </c>
      <c r="E126" s="74" t="str">
        <f t="shared" si="13"/>
        <v/>
      </c>
      <c r="F126" s="74" t="str">
        <f t="shared" si="14"/>
        <v/>
      </c>
      <c r="G126" s="70" t="str">
        <f t="shared" si="8"/>
        <v/>
      </c>
    </row>
    <row r="127" spans="1:7" x14ac:dyDescent="0.25">
      <c r="A127" s="73" t="str">
        <f t="shared" si="9"/>
        <v/>
      </c>
      <c r="B127" s="71" t="str">
        <f t="shared" si="10"/>
        <v/>
      </c>
      <c r="C127" s="70" t="str">
        <f t="shared" si="11"/>
        <v/>
      </c>
      <c r="D127" s="74" t="str">
        <f t="shared" si="12"/>
        <v/>
      </c>
      <c r="E127" s="74" t="str">
        <f t="shared" si="13"/>
        <v/>
      </c>
      <c r="F127" s="74" t="str">
        <f t="shared" si="14"/>
        <v/>
      </c>
      <c r="G127" s="70" t="str">
        <f t="shared" si="8"/>
        <v/>
      </c>
    </row>
    <row r="128" spans="1:7" x14ac:dyDescent="0.25">
      <c r="A128" s="73" t="str">
        <f t="shared" si="9"/>
        <v/>
      </c>
      <c r="B128" s="71" t="str">
        <f t="shared" si="10"/>
        <v/>
      </c>
      <c r="C128" s="70" t="str">
        <f t="shared" si="11"/>
        <v/>
      </c>
      <c r="D128" s="74" t="str">
        <f t="shared" si="12"/>
        <v/>
      </c>
      <c r="E128" s="74" t="str">
        <f t="shared" si="13"/>
        <v/>
      </c>
      <c r="F128" s="74" t="str">
        <f t="shared" si="14"/>
        <v/>
      </c>
      <c r="G128" s="70" t="str">
        <f t="shared" si="8"/>
        <v/>
      </c>
    </row>
    <row r="129" spans="1:7" x14ac:dyDescent="0.25">
      <c r="A129" s="73" t="str">
        <f t="shared" si="9"/>
        <v/>
      </c>
      <c r="B129" s="71" t="str">
        <f t="shared" si="10"/>
        <v/>
      </c>
      <c r="C129" s="70" t="str">
        <f t="shared" si="11"/>
        <v/>
      </c>
      <c r="D129" s="74" t="str">
        <f t="shared" si="12"/>
        <v/>
      </c>
      <c r="E129" s="74" t="str">
        <f t="shared" si="13"/>
        <v/>
      </c>
      <c r="F129" s="74" t="str">
        <f t="shared" si="14"/>
        <v/>
      </c>
      <c r="G129" s="70" t="str">
        <f t="shared" si="8"/>
        <v/>
      </c>
    </row>
    <row r="130" spans="1:7" x14ac:dyDescent="0.25">
      <c r="A130" s="73" t="str">
        <f t="shared" si="9"/>
        <v/>
      </c>
      <c r="B130" s="71" t="str">
        <f t="shared" si="10"/>
        <v/>
      </c>
      <c r="C130" s="70" t="str">
        <f t="shared" si="11"/>
        <v/>
      </c>
      <c r="D130" s="74" t="str">
        <f t="shared" si="12"/>
        <v/>
      </c>
      <c r="E130" s="74" t="str">
        <f t="shared" si="13"/>
        <v/>
      </c>
      <c r="F130" s="74" t="str">
        <f t="shared" si="14"/>
        <v/>
      </c>
      <c r="G130" s="70" t="str">
        <f t="shared" si="8"/>
        <v/>
      </c>
    </row>
    <row r="131" spans="1:7" x14ac:dyDescent="0.25">
      <c r="A131" s="73" t="str">
        <f t="shared" si="9"/>
        <v/>
      </c>
      <c r="B131" s="71" t="str">
        <f t="shared" si="10"/>
        <v/>
      </c>
      <c r="C131" s="70" t="str">
        <f t="shared" si="11"/>
        <v/>
      </c>
      <c r="D131" s="74" t="str">
        <f t="shared" si="12"/>
        <v/>
      </c>
      <c r="E131" s="74" t="str">
        <f t="shared" si="13"/>
        <v/>
      </c>
      <c r="F131" s="74" t="str">
        <f t="shared" si="14"/>
        <v/>
      </c>
      <c r="G131" s="70" t="str">
        <f t="shared" si="8"/>
        <v/>
      </c>
    </row>
    <row r="132" spans="1:7" x14ac:dyDescent="0.25">
      <c r="A132" s="73" t="str">
        <f t="shared" si="9"/>
        <v/>
      </c>
      <c r="B132" s="71" t="str">
        <f t="shared" si="10"/>
        <v/>
      </c>
      <c r="C132" s="70" t="str">
        <f t="shared" si="11"/>
        <v/>
      </c>
      <c r="D132" s="74" t="str">
        <f t="shared" si="12"/>
        <v/>
      </c>
      <c r="E132" s="74" t="str">
        <f t="shared" si="13"/>
        <v/>
      </c>
      <c r="F132" s="74" t="str">
        <f t="shared" si="14"/>
        <v/>
      </c>
      <c r="G132" s="70" t="str">
        <f t="shared" si="8"/>
        <v/>
      </c>
    </row>
    <row r="133" spans="1:7" x14ac:dyDescent="0.25">
      <c r="A133" s="73" t="str">
        <f t="shared" si="9"/>
        <v/>
      </c>
      <c r="B133" s="71" t="str">
        <f t="shared" si="10"/>
        <v/>
      </c>
      <c r="C133" s="70" t="str">
        <f t="shared" si="11"/>
        <v/>
      </c>
      <c r="D133" s="74" t="str">
        <f t="shared" si="12"/>
        <v/>
      </c>
      <c r="E133" s="74" t="str">
        <f t="shared" si="13"/>
        <v/>
      </c>
      <c r="F133" s="74" t="str">
        <f t="shared" si="14"/>
        <v/>
      </c>
      <c r="G133" s="70" t="str">
        <f t="shared" si="8"/>
        <v/>
      </c>
    </row>
    <row r="134" spans="1:7" x14ac:dyDescent="0.25">
      <c r="A134" s="73" t="str">
        <f t="shared" si="9"/>
        <v/>
      </c>
      <c r="B134" s="71" t="str">
        <f t="shared" si="10"/>
        <v/>
      </c>
      <c r="C134" s="70" t="str">
        <f t="shared" si="11"/>
        <v/>
      </c>
      <c r="D134" s="74" t="str">
        <f t="shared" si="12"/>
        <v/>
      </c>
      <c r="E134" s="74" t="str">
        <f t="shared" si="13"/>
        <v/>
      </c>
      <c r="F134" s="74" t="str">
        <f t="shared" si="14"/>
        <v/>
      </c>
      <c r="G134" s="70" t="str">
        <f t="shared" si="8"/>
        <v/>
      </c>
    </row>
    <row r="135" spans="1:7" x14ac:dyDescent="0.25">
      <c r="A135" s="73" t="str">
        <f t="shared" si="9"/>
        <v/>
      </c>
      <c r="B135" s="71" t="str">
        <f t="shared" si="10"/>
        <v/>
      </c>
      <c r="C135" s="70" t="str">
        <f t="shared" si="11"/>
        <v/>
      </c>
      <c r="D135" s="74" t="str">
        <f t="shared" si="12"/>
        <v/>
      </c>
      <c r="E135" s="74" t="str">
        <f t="shared" si="13"/>
        <v/>
      </c>
      <c r="F135" s="74" t="str">
        <f t="shared" si="14"/>
        <v/>
      </c>
      <c r="G135" s="70" t="str">
        <f t="shared" si="8"/>
        <v/>
      </c>
    </row>
    <row r="136" spans="1:7" x14ac:dyDescent="0.25">
      <c r="A136" s="73" t="str">
        <f t="shared" si="9"/>
        <v/>
      </c>
      <c r="B136" s="71" t="str">
        <f t="shared" si="10"/>
        <v/>
      </c>
      <c r="C136" s="70" t="str">
        <f t="shared" si="11"/>
        <v/>
      </c>
      <c r="D136" s="74" t="str">
        <f t="shared" si="12"/>
        <v/>
      </c>
      <c r="E136" s="74" t="str">
        <f t="shared" si="13"/>
        <v/>
      </c>
      <c r="F136" s="74" t="str">
        <f t="shared" si="14"/>
        <v/>
      </c>
      <c r="G136" s="70" t="str">
        <f t="shared" si="8"/>
        <v/>
      </c>
    </row>
    <row r="137" spans="1:7" x14ac:dyDescent="0.25">
      <c r="A137" s="73" t="str">
        <f t="shared" si="9"/>
        <v/>
      </c>
      <c r="B137" s="71" t="str">
        <f t="shared" si="10"/>
        <v/>
      </c>
      <c r="C137" s="70" t="str">
        <f t="shared" si="11"/>
        <v/>
      </c>
      <c r="D137" s="74" t="str">
        <f t="shared" si="12"/>
        <v/>
      </c>
      <c r="E137" s="74" t="str">
        <f t="shared" si="13"/>
        <v/>
      </c>
      <c r="F137" s="74" t="str">
        <f t="shared" si="14"/>
        <v/>
      </c>
      <c r="G137" s="70" t="str">
        <f t="shared" si="8"/>
        <v/>
      </c>
    </row>
    <row r="138" spans="1:7" x14ac:dyDescent="0.25">
      <c r="A138" s="73" t="str">
        <f t="shared" si="9"/>
        <v/>
      </c>
      <c r="B138" s="71" t="str">
        <f t="shared" si="10"/>
        <v/>
      </c>
      <c r="C138" s="70" t="str">
        <f t="shared" si="11"/>
        <v/>
      </c>
      <c r="D138" s="74" t="str">
        <f t="shared" si="12"/>
        <v/>
      </c>
      <c r="E138" s="74" t="str">
        <f t="shared" si="13"/>
        <v/>
      </c>
      <c r="F138" s="74" t="str">
        <f t="shared" si="14"/>
        <v/>
      </c>
      <c r="G138" s="70" t="str">
        <f t="shared" si="8"/>
        <v/>
      </c>
    </row>
    <row r="139" spans="1:7" x14ac:dyDescent="0.25">
      <c r="A139" s="73" t="str">
        <f t="shared" si="9"/>
        <v/>
      </c>
      <c r="B139" s="71" t="str">
        <f t="shared" si="10"/>
        <v/>
      </c>
      <c r="C139" s="70" t="str">
        <f t="shared" si="11"/>
        <v/>
      </c>
      <c r="D139" s="74" t="str">
        <f t="shared" si="12"/>
        <v/>
      </c>
      <c r="E139" s="74" t="str">
        <f t="shared" si="13"/>
        <v/>
      </c>
      <c r="F139" s="74" t="str">
        <f t="shared" si="14"/>
        <v/>
      </c>
      <c r="G139" s="70" t="str">
        <f t="shared" si="8"/>
        <v/>
      </c>
    </row>
    <row r="140" spans="1:7" x14ac:dyDescent="0.25">
      <c r="A140" s="73" t="str">
        <f t="shared" si="9"/>
        <v/>
      </c>
      <c r="B140" s="71" t="str">
        <f t="shared" si="10"/>
        <v/>
      </c>
      <c r="C140" s="70" t="str">
        <f t="shared" si="11"/>
        <v/>
      </c>
      <c r="D140" s="74" t="str">
        <f t="shared" si="12"/>
        <v/>
      </c>
      <c r="E140" s="74" t="str">
        <f t="shared" si="13"/>
        <v/>
      </c>
      <c r="F140" s="74" t="str">
        <f t="shared" si="14"/>
        <v/>
      </c>
      <c r="G140" s="70" t="str">
        <f t="shared" si="8"/>
        <v/>
      </c>
    </row>
    <row r="141" spans="1:7" x14ac:dyDescent="0.25">
      <c r="A141" s="73" t="str">
        <f t="shared" si="9"/>
        <v/>
      </c>
      <c r="B141" s="71" t="str">
        <f t="shared" si="10"/>
        <v/>
      </c>
      <c r="C141" s="70" t="str">
        <f t="shared" si="11"/>
        <v/>
      </c>
      <c r="D141" s="74" t="str">
        <f t="shared" si="12"/>
        <v/>
      </c>
      <c r="E141" s="74" t="str">
        <f t="shared" si="13"/>
        <v/>
      </c>
      <c r="F141" s="74" t="str">
        <f t="shared" si="14"/>
        <v/>
      </c>
      <c r="G141" s="70" t="str">
        <f t="shared" si="8"/>
        <v/>
      </c>
    </row>
    <row r="142" spans="1:7" x14ac:dyDescent="0.25">
      <c r="A142" s="73" t="str">
        <f t="shared" si="9"/>
        <v/>
      </c>
      <c r="B142" s="71" t="str">
        <f t="shared" si="10"/>
        <v/>
      </c>
      <c r="C142" s="70" t="str">
        <f t="shared" si="11"/>
        <v/>
      </c>
      <c r="D142" s="74" t="str">
        <f t="shared" si="12"/>
        <v/>
      </c>
      <c r="E142" s="74" t="str">
        <f t="shared" si="13"/>
        <v/>
      </c>
      <c r="F142" s="74" t="str">
        <f t="shared" si="14"/>
        <v/>
      </c>
      <c r="G142" s="70" t="str">
        <f t="shared" si="8"/>
        <v/>
      </c>
    </row>
    <row r="143" spans="1:7" x14ac:dyDescent="0.25">
      <c r="A143" s="73" t="str">
        <f t="shared" si="9"/>
        <v/>
      </c>
      <c r="B143" s="71" t="str">
        <f t="shared" si="10"/>
        <v/>
      </c>
      <c r="C143" s="70" t="str">
        <f t="shared" si="11"/>
        <v/>
      </c>
      <c r="D143" s="74" t="str">
        <f t="shared" si="12"/>
        <v/>
      </c>
      <c r="E143" s="74" t="str">
        <f t="shared" si="13"/>
        <v/>
      </c>
      <c r="F143" s="74" t="str">
        <f t="shared" si="14"/>
        <v/>
      </c>
      <c r="G143" s="70" t="str">
        <f t="shared" si="8"/>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f4b4bdc8e4e94978d3cba017b7e1569f">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4d34650ce5cdcbfba1c9453d9fde8a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CACAE8-05EC-4A51-B76C-87217E0D23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3</vt:lpstr>
      <vt:lpstr>Annuiteetgraafik BIL</vt:lpstr>
      <vt:lpstr>Annuiteetgraafik_PP</vt:lpstr>
      <vt:lpstr>Annuiteetgraafik_TS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Martin Maltsev</cp:lastModifiedBy>
  <cp:revision/>
  <dcterms:created xsi:type="dcterms:W3CDTF">2009-11-20T06:24:07Z</dcterms:created>
  <dcterms:modified xsi:type="dcterms:W3CDTF">2024-02-06T08:51:17Z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